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kica\Downloads\"/>
    </mc:Choice>
  </mc:AlternateContent>
  <xr:revisionPtr revIDLastSave="0" documentId="8_{D7B92AC4-EC68-44D6-B8C3-D87D03A07F65}" xr6:coauthVersionLast="47" xr6:coauthVersionMax="47" xr10:uidLastSave="{00000000-0000-0000-0000-000000000000}"/>
  <bookViews>
    <workbookView xWindow="1425" yWindow="1425" windowWidth="21600" windowHeight="11385" activeTab="4" xr2:uid="{00000000-000D-0000-FFFF-FFFF00000000}"/>
  </bookViews>
  <sheets>
    <sheet name="Tabela Akcioni plan ALMBiH 2021" sheetId="1" r:id="rId1"/>
    <sheet name="Tabela zakona 2021" sheetId="4" r:id="rId2"/>
    <sheet name="Tabela podzakonskih akata 2021" sheetId="7" r:id="rId3"/>
    <sheet name="Tabela međunarodni ugovori 2021" sheetId="14" r:id="rId4"/>
    <sheet name="Tabela javnih investicija 2021" sheetId="16" r:id="rId5"/>
  </sheets>
  <definedNames>
    <definedName name="_xlnm.Print_Area" localSheetId="0">'Tabela Akcioni plan ALMBiH 2021'!$A$1:$N$50</definedName>
    <definedName name="_xlnm.Print_Area" localSheetId="3">'Tabela međunarodni ugovori 2021'!$A$1:$F$12</definedName>
    <definedName name="_xlnm.Print_Area" localSheetId="2">'Tabela podzakonskih akata 2021'!$A$1:$F$24</definedName>
    <definedName name="_xlnm.Print_Area" localSheetId="1">'Tabela zakona 2021'!$A$1:$F$16</definedName>
    <definedName name="Z_0FC591D5_E402_4663_AA70_CB2D2E8A9CC2_.wvu.PrintArea" localSheetId="0" hidden="1">'Tabela Akcioni plan ALMBiH 2021'!#REF!</definedName>
    <definedName name="Z_0FC591D5_E402_4663_AA70_CB2D2E8A9CC2_.wvu.PrintTitles" localSheetId="0" hidden="1">'Tabela Akcioni plan ALMBiH 2021'!#REF!</definedName>
    <definedName name="Z_228D09B6_3531_4507_8A31_647A283FFA49_.wvu.PrintArea" localSheetId="0" hidden="1">'Tabela Akcioni plan ALMBiH 2021'!#REF!</definedName>
    <definedName name="Z_228D09B6_3531_4507_8A31_647A283FFA49_.wvu.PrintTitles" localSheetId="0" hidden="1">'Tabela Akcioni plan ALMBiH 2021'!#REF!</definedName>
    <definedName name="Z_768F8DC1_3352_462A_98AE_14AF480209F4_.wvu.PrintArea" localSheetId="0" hidden="1">'Tabela Akcioni plan ALMBiH 2021'!#REF!</definedName>
    <definedName name="Z_768F8DC1_3352_462A_98AE_14AF480209F4_.wvu.PrintTitles" localSheetId="0" hidden="1">'Tabela Akcioni plan ALMBiH 2021'!#REF!</definedName>
    <definedName name="Z_AB2FBBA7_7273_4E46_B018_95850B8AC0D4_.wvu.PrintArea" localSheetId="0" hidden="1">'Tabela Akcioni plan ALMBiH 2021'!#REF!</definedName>
    <definedName name="Z_AB2FBBA7_7273_4E46_B018_95850B8AC0D4_.wvu.PrintTitles" localSheetId="0" hidden="1">'Tabela Akcioni plan ALMBiH 2021'!#REF!</definedName>
    <definedName name="Z_DA98A76E_FFA3_4280_AA52_E6A86D9D0ADD_.wvu.PrintArea" localSheetId="0" hidden="1">'Tabela Akcioni plan ALMBiH 2021'!#REF!</definedName>
    <definedName name="Z_DA98A76E_FFA3_4280_AA52_E6A86D9D0ADD_.wvu.PrintTitles" localSheetId="0" hidden="1">'Tabela Akcioni plan ALMBiH 2021'!#REF!</definedName>
  </definedNames>
  <calcPr calcId="191029"/>
  <customWorkbookViews>
    <customWorkbookView name="selma.dzihanovic - Personal View" guid="{768F8DC1-3352-462A-98AE-14AF480209F4}" mergeInterval="0" personalView="1" maximized="1" xWindow="1" yWindow="1" windowWidth="1024" windowHeight="547" activeSheetId="1"/>
    <customWorkbookView name="ZAMJENIK MINISTRA - Osobni pogled" guid="{228D09B6-3531-4507-8A31-647A283FFA49}" mergeInterval="0" personalView="1" maximized="1" xWindow="1" yWindow="1" windowWidth="1024" windowHeight="546" activeSheetId="2"/>
    <customWorkbookView name="Korisnik - Personal View" guid="{0FC591D5-E402-4663-AA70-CB2D2E8A9CC2}" mergeInterval="0" personalView="1" maximized="1" xWindow="1" yWindow="1" windowWidth="1280" windowHeight="536" activeSheetId="1"/>
    <customWorkbookView name="Majda.Salaka - Personal View" guid="{DA98A76E-FFA3-4280-AA52-E6A86D9D0ADD}" mergeInterval="0" personalView="1" maximized="1" windowWidth="1250" windowHeight="829" activeSheetId="5" showComments="commIndAndComment"/>
    <customWorkbookView name="MINISTARSTVO PRAVDE - Personal View" guid="{AB2FBBA7-7273-4E46-B018-95850B8AC0D4}" mergeInterval="0" personalView="1" xWindow="10" yWindow="35" windowWidth="1009" windowHeight="385" activeSheetId="1"/>
  </customWorkbookViews>
</workbook>
</file>

<file path=xl/calcChain.xml><?xml version="1.0" encoding="utf-8"?>
<calcChain xmlns="http://schemas.openxmlformats.org/spreadsheetml/2006/main">
  <c r="H17" i="1" l="1"/>
  <c r="G50" i="1"/>
  <c r="H47" i="1"/>
  <c r="H40" i="1" l="1"/>
  <c r="L40" i="1" s="1"/>
  <c r="H41" i="1"/>
  <c r="H42" i="1"/>
  <c r="H43" i="1"/>
  <c r="H44" i="1"/>
  <c r="L44" i="1" s="1"/>
  <c r="H45" i="1"/>
  <c r="L45" i="1" s="1"/>
  <c r="H46" i="1"/>
  <c r="H48" i="1"/>
  <c r="L48" i="1" s="1"/>
  <c r="L47" i="1"/>
  <c r="H30" i="1"/>
  <c r="L30" i="1" s="1"/>
  <c r="H31" i="1"/>
  <c r="L31" i="1" s="1"/>
  <c r="H32" i="1"/>
  <c r="L32" i="1" s="1"/>
  <c r="H33" i="1"/>
  <c r="L33" i="1" s="1"/>
  <c r="H34" i="1"/>
  <c r="L34" i="1" s="1"/>
  <c r="H35" i="1"/>
  <c r="L35" i="1" s="1"/>
  <c r="H36" i="1"/>
  <c r="L36" i="1" s="1"/>
  <c r="H37" i="1"/>
  <c r="L37" i="1" s="1"/>
  <c r="H29" i="1"/>
  <c r="L29" i="1"/>
  <c r="O29" i="1" l="1"/>
  <c r="L41" i="1"/>
  <c r="L42" i="1"/>
  <c r="L43" i="1"/>
  <c r="L46" i="1"/>
  <c r="H39" i="1"/>
  <c r="L39" i="1" s="1"/>
  <c r="H18" i="1"/>
  <c r="L18" i="1" s="1"/>
  <c r="H19" i="1"/>
  <c r="L19" i="1" s="1"/>
  <c r="H20" i="1"/>
  <c r="L20" i="1" s="1"/>
  <c r="H21" i="1"/>
  <c r="L21" i="1" s="1"/>
  <c r="H22" i="1"/>
  <c r="L22" i="1" s="1"/>
  <c r="H23" i="1"/>
  <c r="L23" i="1" s="1"/>
  <c r="H24" i="1"/>
  <c r="L24" i="1" s="1"/>
  <c r="H25" i="1"/>
  <c r="L25" i="1" s="1"/>
  <c r="H26" i="1"/>
  <c r="L26" i="1" s="1"/>
  <c r="H27" i="1"/>
  <c r="L27" i="1" s="1"/>
  <c r="H50" i="1" l="1"/>
  <c r="L17" i="1"/>
  <c r="K50" i="1"/>
  <c r="J50" i="1"/>
  <c r="I50" i="1"/>
  <c r="O17" i="1" l="1"/>
  <c r="O39" i="1"/>
  <c r="O50" i="1" s="1"/>
  <c r="L50" i="1"/>
</calcChain>
</file>

<file path=xl/sharedStrings.xml><?xml version="1.0" encoding="utf-8"?>
<sst xmlns="http://schemas.openxmlformats.org/spreadsheetml/2006/main" count="320" uniqueCount="155">
  <si>
    <t>Budžet</t>
  </si>
  <si>
    <t>Krediti</t>
  </si>
  <si>
    <t>Donacije</t>
  </si>
  <si>
    <t>Ostali izvori</t>
  </si>
  <si>
    <t>Pokazatelji</t>
  </si>
  <si>
    <t>Izvori finansiranja</t>
  </si>
  <si>
    <t>Naziv zakona</t>
  </si>
  <si>
    <t>Naziv podzakonskog akta</t>
  </si>
  <si>
    <t>Naziv međunarodnog ugovora</t>
  </si>
  <si>
    <t>Troškovi</t>
  </si>
  <si>
    <t>Planirani kvartal za provođenje</t>
  </si>
  <si>
    <t>Ukupno</t>
  </si>
  <si>
    <t>Program u DOB-u</t>
  </si>
  <si>
    <t>Pokazatelji 
rezultata ili uticaja</t>
  </si>
  <si>
    <t>Procijenjeni 
troškovi</t>
  </si>
  <si>
    <t>Opći cilj/principi razvoja: INKLUZIVNI RAST</t>
  </si>
  <si>
    <t>Strateški cilj: UNAPRIJEDITI  ZDRAVSTVENU ZAŠTITU</t>
  </si>
  <si>
    <t xml:space="preserve">Srednjoročni cilj: Usklađivanje i implementiranje zahtjeva za kvalitet, efikasnost i sigurnost lijekova i medicinskih sredstava u BiH sa EU zakonodavstvom </t>
  </si>
  <si>
    <t>DA</t>
  </si>
  <si>
    <t>II</t>
  </si>
  <si>
    <t>Srednjoročni cilj: Usklađivanje i implementiranje zahtjeva za kvalitet, efikasnost i sigurnost lijekova i medicinskih sredstava u BiH sa EU zakonodavstvom</t>
  </si>
  <si>
    <t>1.1. Zakon o lijekovima i medicinskim sredstvima BiH</t>
  </si>
  <si>
    <t>Program, projekti i aktivnosti</t>
  </si>
  <si>
    <t>Specifični cilj: Unapređenje ekspertize u procesima odobravanja prometa, kontrole kvaliteta i nadzora nad lijekovima i medicinskim sredstvima  na tržištu BiH</t>
  </si>
  <si>
    <t xml:space="preserve">1.1. Praćenje kvaliteta, sigurnosti i efikasnosti  lijekova i med.sredstava na tržištu BiH </t>
  </si>
  <si>
    <t>1.1.1 Provođenje  evaluacije dokumentacije o lijeku i med.sredstvu i praćenje bezbjednost u upotrebi</t>
  </si>
  <si>
    <t xml:space="preserve">1.1.3. Provođenje nadzora u primjeni GxP u proizvodnji i prometu lijekova i medicinskih sredstava </t>
  </si>
  <si>
    <t>1.1.1. Provođenje  evaluacije dokumentacije o lijeku i med.sredstvu i praćenje bezbjednost u upotrebi</t>
  </si>
  <si>
    <t>1.1.2. Provođenje Kontrola usklađenosti propisanog kvaliteta lijeka i med.sredstva prije i poslije stavljanja u promet u BiH</t>
  </si>
  <si>
    <t>1.1.1.Provođenje  evaluacije dokumentacije o lijeku i med.sredstvu i praćenje bezbjednost u upotrebi</t>
  </si>
  <si>
    <t>1.1.2.Provođenje Kontrola usklađenosti propisanog kvaliteta lijeka i med.sredstva prije i poslije stavljanja u promet u BiH</t>
  </si>
  <si>
    <t>Kontrolna laboratorija</t>
  </si>
  <si>
    <t>broj</t>
  </si>
  <si>
    <t>broj analiza</t>
  </si>
  <si>
    <t>broj uzoraka</t>
  </si>
  <si>
    <t>provedeno</t>
  </si>
  <si>
    <t>%</t>
  </si>
  <si>
    <t xml:space="preserve">opisno </t>
  </si>
  <si>
    <t>lista realizovane opreme</t>
  </si>
  <si>
    <t>broj internih audita</t>
  </si>
  <si>
    <t>1.1.1.1. Evaluacije dokumentacije o kvalitetu lijeka za izdavanje dozvola za prometovanje</t>
  </si>
  <si>
    <t>1.1.1.3. Evaluacija izmjena u  dokumentaciji o kvalitetu lijeka u prometu</t>
  </si>
  <si>
    <t>broj dokumentacija</t>
  </si>
  <si>
    <t>broj zahtjeva</t>
  </si>
  <si>
    <t xml:space="preserve">Kontrolna laboratorija/ Inspektorat </t>
  </si>
  <si>
    <t>Služba za osiguranje kvaliteta</t>
  </si>
  <si>
    <t>Kontrolna laboratorija/ Sektor OPP /Sektor finansije</t>
  </si>
  <si>
    <t>Kontrolna laboratorija/ Sektor OPP/Sektor finansije</t>
  </si>
  <si>
    <t xml:space="preserve">realizovano </t>
  </si>
  <si>
    <t>1.1.1.2.Evaluacija dokumentacije o kvalitetu lijeka za obnovu dozvole za prometovanje</t>
  </si>
  <si>
    <t>Sektor za lijekove</t>
  </si>
  <si>
    <t>broj obrađenih zahtjeva</t>
  </si>
  <si>
    <t>Sektor za medicinska sredstva</t>
  </si>
  <si>
    <t>Sektor za klinička ispitivanja</t>
  </si>
  <si>
    <t>Glavna kancelarija za farmakovigilancu</t>
  </si>
  <si>
    <t>Inspektorat</t>
  </si>
  <si>
    <t>broj inspekcija</t>
  </si>
  <si>
    <t>1.1.3.1.  GMP pregledi za izdavanje i obnovu proizvodne dozvole</t>
  </si>
  <si>
    <t>1.1.3.2. Vanredni nadzor proizvođača u BiH i izvan BiH</t>
  </si>
  <si>
    <t>1.1.3.3. GDP redovni nadzor  prometnika lijekova</t>
  </si>
  <si>
    <t>1.1.3.4. GDP vanredni nadzor prometnika lijekova</t>
  </si>
  <si>
    <t>1.1.3.5. GDP redovan nadzor prometnika medicinskih sredstava</t>
  </si>
  <si>
    <t>1.1.3.6.GDP vanredan nadzor prometnika medicinskim sredstvima</t>
  </si>
  <si>
    <t>1.1.3.8. GPhvP  redovni i vanredni nadzor</t>
  </si>
  <si>
    <t>1.1.3.7. GCP  redovni i vanredni nadzor</t>
  </si>
  <si>
    <t>Usklađivanje sa novom evropskom regulativom</t>
  </si>
  <si>
    <t>Pravilnik o in vitro medicinskim sredstvima</t>
  </si>
  <si>
    <t>Pravilnik o kliničkom ispitivanju lijeka</t>
  </si>
  <si>
    <t>Pravilnik o postupku i načinu davanja dozvole za stavljanje lijeka u promet</t>
  </si>
  <si>
    <t>Pravilnik o načinu kontrole kvaliteta lijeka</t>
  </si>
  <si>
    <t>1.1.3.9.Redovan nadzor proizvođača medicinskih sredstava</t>
  </si>
  <si>
    <t>1.1.3.10. Vanredan nadzor proizvođača medicinskih sredstava</t>
  </si>
  <si>
    <t xml:space="preserve">1.1.2 Provođenje Kontrola usklađenosti propisanog kvaliteta lijeka i med.sredstva prije i poslije stavljanja u promet u BiH  </t>
  </si>
  <si>
    <t>1.1.2.1. Kontrola kvaliteta prve serije lijeka po zahtjevu</t>
  </si>
  <si>
    <t>1.1.2.3. Kontrola kvaliteta lijekova na tržištu (redovna i vanredna)</t>
  </si>
  <si>
    <t>1.1.2.4.Laboratorijsko ispitivanje fiz-hem i biofarmaceutsko-tehnoloških parametara lijeka</t>
  </si>
  <si>
    <t>1.1.2.5. Laboratorijska ispitivanja mikrobiološko-bioloških parametara lijeka</t>
  </si>
  <si>
    <t>1.1.2.6. Ispitivanja rizičnih lijekova podugovorena u EU OMCL mreži, transport uzoraka</t>
  </si>
  <si>
    <t>1.1.2.7. Kvalifikacija analitičke opreme za osiguranje kvaliteta rezultata analize</t>
  </si>
  <si>
    <t>1.1.2.8. Javna nabavka opreme za provođenje ispitivanja</t>
  </si>
  <si>
    <t xml:space="preserve">1.1.2.9.Provođenje i izvještavanje sa internih audita sistema kvaliteta ISO 17025 </t>
  </si>
  <si>
    <t xml:space="preserve">1.1.1.4.Provođenje i izvještavanje sa internih audita sistema kvaliteta ISO 9001 </t>
  </si>
  <si>
    <t xml:space="preserve">1.1.1.5.Izdavanje prve dozvola za stavljanje lijeka u promet </t>
  </si>
  <si>
    <t>1.1.1.6. Obnova dozvole za stavljanje lijeka u promet</t>
  </si>
  <si>
    <t>1.1.1.7. Izmjena dozvole za stavljanje lijeka u promet</t>
  </si>
  <si>
    <t>1.1.1.8. Upis, obnova i izmjena upisa u registar medicinskih sredstava</t>
  </si>
  <si>
    <t>1.1.1.9.Saglasnosti za oglašavanje lijekova i medicinskih sredstava i saglasnosti za prometovanje u neusklađenom pakovanju</t>
  </si>
  <si>
    <t>1.1.1.10. Dozvole za klinička ispitivanja lijekova i medicinskih sredstava, izmjene i dopune dozvole</t>
  </si>
  <si>
    <t>1.1.1.11. Prijava sumnje na neželjene reakcije lijeka u BiH i izvan BiH</t>
  </si>
  <si>
    <t>Pravilnik o  vrsti,visini i načinu plaćanja troškova za obavljanje poslova ALMBIH i Metodologija načina obračuna troškova</t>
  </si>
  <si>
    <t>Opći cilj/principi razvoja:INKLUZIVNI RAST</t>
  </si>
  <si>
    <t>Strateški cilj:UNAPRIJEDITI  ZDRAVSTVENU ZAŠTITU</t>
  </si>
  <si>
    <t>Srednjoročni cilj:Usklađivanje i implementiranje zahtjeva za kvalitet, efikasnost i sigurnost lijekova i medicinskih sredstava u BiH sa EU zakonodavstvom</t>
  </si>
  <si>
    <t xml:space="preserve">1.1 Praćenje kvaliteta, sigurnosti i efikasnosti  lijekova i med.sredstava na tržištu BiH </t>
  </si>
  <si>
    <t xml:space="preserve">1.1.2.Provođenje Kontrola usklađenosti propisanog kvaliteta lijeka i med.sredstva prije i poslije stavljanja u promet u BiH  </t>
  </si>
  <si>
    <r>
      <t>Nosilac aktivnosti</t>
    </r>
    <r>
      <rPr>
        <sz val="10"/>
        <rFont val="Arial"/>
        <family val="2"/>
        <charset val="238"/>
      </rPr>
      <t xml:space="preserve"> (organizaciona jedinica)</t>
    </r>
  </si>
  <si>
    <r>
      <t xml:space="preserve">Jedinica mjerenja 
</t>
    </r>
    <r>
      <rPr>
        <sz val="10"/>
        <rFont val="Arial"/>
        <family val="2"/>
        <charset val="238"/>
      </rPr>
      <t>(%, broj ili opisno)</t>
    </r>
  </si>
  <si>
    <r>
      <t>Usklađivanje sa pravnim nasljeđem EU</t>
    </r>
    <r>
      <rPr>
        <sz val="10"/>
        <rFont val="Arial"/>
        <family val="2"/>
        <charset val="238"/>
      </rPr>
      <t xml:space="preserve"> (DA/NE)</t>
    </r>
  </si>
  <si>
    <t>Naziv projekta javnih investicija</t>
  </si>
  <si>
    <t>Osnovni ciljevi, aktivnosti i komponente projekta</t>
  </si>
  <si>
    <t>Planirani period realizacije</t>
  </si>
  <si>
    <t>/</t>
  </si>
  <si>
    <t>1.1. NISU PREDVIĐENE</t>
  </si>
  <si>
    <t>VII - IZVJEŠTAJ O PROVEDENIM KONSULTACIJAMA KOD IZRADE PROGRAMA RADA</t>
  </si>
  <si>
    <t>NISU PREDVIĐENI</t>
  </si>
  <si>
    <t xml:space="preserve">   /</t>
  </si>
  <si>
    <t xml:space="preserve">  /</t>
  </si>
  <si>
    <t>600+1524</t>
  </si>
  <si>
    <t>200*</t>
  </si>
  <si>
    <t>10**</t>
  </si>
  <si>
    <t>160                     (60+50+50)</t>
  </si>
  <si>
    <t>I</t>
  </si>
  <si>
    <t>Izmjene i dopune Pravilnika o uslovima za proizvodnju i promet na veliko medicinskim sredstvima</t>
  </si>
  <si>
    <t>Pravilnik o označavanju unutrašnjeg i spoljnog pakovanja lijeka-prevencija falsifikovanja</t>
  </si>
  <si>
    <t>Pravilnik o zahtjevima dobre proizvođačke prakse u proizvodnji lijekova za humanu upotrebu</t>
  </si>
  <si>
    <t>**Obnove za   proizvode koji su prošli bez evaluacije Modula 3</t>
  </si>
  <si>
    <t>1200**</t>
  </si>
  <si>
    <r>
      <t>Prethodna procjena učinka propisa</t>
    </r>
    <r>
      <rPr>
        <sz val="10"/>
        <rFont val="Arial"/>
        <family val="2"/>
        <charset val="238"/>
      </rPr>
      <t xml:space="preserve"> (DA)</t>
    </r>
  </si>
  <si>
    <r>
      <t xml:space="preserve">Sveobuhvatna procjena učinka propisa                       </t>
    </r>
    <r>
      <rPr>
        <sz val="10"/>
        <rFont val="Arial"/>
        <family val="2"/>
        <charset val="238"/>
      </rPr>
      <t>(DA/NE)</t>
    </r>
  </si>
  <si>
    <t>Planirano tromjesečje za provedbu</t>
  </si>
  <si>
    <t>Razlozi za donošenje zakona*</t>
  </si>
  <si>
    <r>
      <t xml:space="preserve">Usklađivanje sa pravnim nasljeđem EU </t>
    </r>
    <r>
      <rPr>
        <sz val="10"/>
        <rFont val="Arial"/>
        <family val="2"/>
        <charset val="238"/>
      </rPr>
      <t>(DA/NE)</t>
    </r>
  </si>
  <si>
    <r>
      <t xml:space="preserve">Prethodna procjena učinka propisa   </t>
    </r>
    <r>
      <rPr>
        <sz val="10"/>
        <rFont val="Arial"/>
        <family val="2"/>
        <charset val="238"/>
      </rPr>
      <t>(DA)</t>
    </r>
  </si>
  <si>
    <t xml:space="preserve"> Sveobuhatna  procjena učinka propisa   (DA/NE)</t>
  </si>
  <si>
    <t>Planirano tromjesečje za provođenje aktivnosti</t>
  </si>
  <si>
    <t>NE</t>
  </si>
  <si>
    <r>
      <t>Razlozi za donošenje podzakonskog akta</t>
    </r>
    <r>
      <rPr>
        <b/>
        <sz val="12"/>
        <rFont val="Arial"/>
        <family val="2"/>
        <charset val="238"/>
      </rPr>
      <t>*</t>
    </r>
  </si>
  <si>
    <t>Razlozi za zaključivanje međunarodnog ugovora*</t>
  </si>
  <si>
    <r>
      <t xml:space="preserve">Usklađivanje sa pravnim nasljeđem EU                              </t>
    </r>
    <r>
      <rPr>
        <sz val="10"/>
        <rFont val="Arial"/>
        <family val="2"/>
        <charset val="238"/>
      </rPr>
      <t xml:space="preserve"> (DA/NE)</t>
    </r>
  </si>
  <si>
    <r>
      <t>Prethodna procjena učinka propisa</t>
    </r>
    <r>
      <rPr>
        <sz val="10"/>
        <rFont val="Arial"/>
        <family val="2"/>
        <charset val="238"/>
      </rPr>
      <t xml:space="preserve">           (DA)</t>
    </r>
  </si>
  <si>
    <r>
      <t xml:space="preserve">Sveobuhvatna procjena učinka propisa   </t>
    </r>
    <r>
      <rPr>
        <sz val="10"/>
        <rFont val="Arial"/>
        <family val="2"/>
        <charset val="238"/>
      </rPr>
      <t xml:space="preserve">                     (DA/NE)</t>
    </r>
  </si>
  <si>
    <t>1. Usklađivanje sa novom evropskom regulativom; 2. Usklađivanje se odnosi na Glavu VI. Sporazuma-Usklađivanje zakona, sprovođenje zakona i pravila konkurencije, članovi 75. i 76.</t>
  </si>
  <si>
    <t>1. otklanjanje  nedostataka uočenih u primjeni do sada; 2. Usklađivanje sa novom evropskom regulativom; 3. Usklađivanje se odnosi na Glavu VI. Sporazuma-Usklađivanje zakona, sprovođenje zakona i pravila konkurencije, članovi 75. i 76.</t>
  </si>
  <si>
    <r>
      <rPr>
        <b/>
        <sz val="10"/>
        <color rgb="FFFF000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U navođenju razloga za izmjenu navesti obavezno tri od osam stavki koje će odgovoriti na pitanja: iz kojeg cilja proizilazi inicijativa; na koje dijelove strateškog okvira se odnosi, zašto je potrebno donijeti propis sa pozivom na analizu stanja, utvrđene probleme i potrebe, EU integracije i sl.</t>
    </r>
  </si>
  <si>
    <t>1. Harmonizacija propisa iz oblasti lijekova i medicinskih sredstava sa međunarodnim propisima i standardima;                                                                             2. Usklađivanje sa novom evropskom regulativom;                  3. Usklađivanje se odnosi na Glavu VI. Sporazuma o pridruživanju-Usklađivanje zakona, sprovođenje zakona i pravila konkurencije</t>
  </si>
  <si>
    <r>
      <rPr>
        <b/>
        <sz val="8"/>
        <color rgb="FFFF0000"/>
        <rFont val="Arial"/>
        <family val="2"/>
        <charset val="238"/>
      </rPr>
      <t>*</t>
    </r>
    <r>
      <rPr>
        <sz val="8"/>
        <rFont val="Arial"/>
        <family val="2"/>
        <charset val="238"/>
      </rPr>
      <t xml:space="preserve"> </t>
    </r>
    <r>
      <rPr>
        <b/>
        <sz val="8"/>
        <color rgb="FFFF0000"/>
        <rFont val="Arial"/>
        <family val="2"/>
        <charset val="238"/>
      </rPr>
      <t>U navođenju razloga za izmjenu navesti obavezno tri od osam stavki koje će odgovoriti na pitanja: iz kojeg cilja proizilazi inicijativa; na koje dijelove strateškog okvira se odnosi, zašto je potrebno donijeti propis sa pozivom na analizu stanja, utvrđene probleme i potrebe, EU integracije i sl.</t>
    </r>
  </si>
  <si>
    <t>Jedno tromjesečje nakon  pokretanja izmjene teksta  Zakona o lijekovima i medicinskim sredstvima BiH potrebno je za procjenu učinka</t>
  </si>
  <si>
    <t>II - AKCIONI PLAN GODIŠNJEG PROGRAMA RADA AGENCIJE ZA LIJEKOVE I MEDICINSKA SREDSTVA BiH za 2021</t>
  </si>
  <si>
    <r>
      <t xml:space="preserve">Polazna vrijednost 
</t>
    </r>
    <r>
      <rPr>
        <sz val="10"/>
        <rFont val="Arial"/>
        <family val="2"/>
        <charset val="238"/>
      </rPr>
      <t>2020</t>
    </r>
  </si>
  <si>
    <r>
      <t xml:space="preserve">Ciljana vrijednost 
</t>
    </r>
    <r>
      <rPr>
        <sz val="10"/>
        <rFont val="Arial"/>
        <family val="2"/>
        <charset val="238"/>
      </rPr>
      <t>2021</t>
    </r>
  </si>
  <si>
    <t>1 do 3</t>
  </si>
  <si>
    <t>250*</t>
  </si>
  <si>
    <t>50**</t>
  </si>
  <si>
    <r>
      <t xml:space="preserve">1.1.2.2.Kontrola kvaliteta svake serije uvezenog lijeka </t>
    </r>
    <r>
      <rPr>
        <sz val="11"/>
        <color theme="7"/>
        <rFont val="Arial"/>
        <family val="2"/>
        <charset val="238"/>
      </rPr>
      <t>i posebna kontrola rizičnih lijekova po zahtjevu</t>
    </r>
  </si>
  <si>
    <t>III - ZBIRNI PREGLED ZAKONA PLANIRANIH GODIŠNJIM PROGRAMOM RADA INSTITUCIJE BiH 2021</t>
  </si>
  <si>
    <t>4560***                                                                                                                                                                                                                                                                                                                       (2700 +1800+60)</t>
  </si>
  <si>
    <t>planirano realizovano</t>
  </si>
  <si>
    <t>I do XII</t>
  </si>
  <si>
    <t>VI - ZBIRNI PREGLED JAVNIH INVESTICIJA PLANIRANIH GODIŠNJIM PROGRAMOM RADA ALMBiH 2021</t>
  </si>
  <si>
    <t>V - ZBIRNI PREGLED MEĐUNARODNIH UGOVORA PLANIRANIH GODIŠNJIM PROGRAMOM RADA INSTITUCIJE BiH 2021</t>
  </si>
  <si>
    <t>IV - ZBIRNI PREGLED PLANIRANIH PODZAKONSKIH AKATA PLANIRANIH GODIŠNJIM PROGRAMOM RADA INSTITUCIJE BiH 2021</t>
  </si>
  <si>
    <t xml:space="preserve">4620***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</si>
  <si>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Pravilnik o  medicinskim sredstvima</t>
  </si>
  <si>
    <t>Odluka o esencijalnoj listi lijekova</t>
  </si>
  <si>
    <t xml:space="preserve">Nacrt Programa rada ALMBIH za 2021. godinu postavljen na e-konsultacije i iste su sprovedene u periodu 2.11-17.11.2021. godine, bez davanja komentara ili sugestija zainteresovanih strana.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</si>
</sst>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7"/>
      <charset val="238"/>
    </font>
    <font>
      <sz val="11"/>
      <color theme="6" tint="0.59999389629810485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color theme="0" tint="-0.14999847407452621"/>
      <name val="Arial"/>
      <family val="2"/>
      <charset val="238"/>
    </font>
    <font>
      <i/>
      <sz val="8"/>
      <color theme="0" tint="-0.1499984740745262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7"/>
      <name val="Arial"/>
      <family val="2"/>
      <charset val="238"/>
    </font>
    <font>
      <sz val="11"/>
      <color rgb="FF7030A0"/>
      <name val="Arial"/>
      <family val="2"/>
      <charset val="238"/>
    </font>
    <font>
      <sz val="12"/>
      <color theme="6" tint="0.39997558519241921"/>
      <name val="Times New Roman"/>
      <family val="1"/>
      <charset val="238"/>
    </font>
    <font>
      <sz val="11"/>
      <color theme="6" tint="0.39997558519241921"/>
      <name val="Arial"/>
      <family val="2"/>
      <charset val="238"/>
    </font>
    <font>
      <sz val="10"/>
      <color theme="6" tint="0.3999755851924192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65">
    <xf numFmtId="0" fontId="0" fillId="0" borderId="0" xfId="0"/>
    <xf numFmtId="0" fontId="1" fillId="0" borderId="0" xfId="0" applyFont="1"/>
    <xf numFmtId="0" fontId="1" fillId="0" borderId="0" xfId="1"/>
    <xf numFmtId="0" fontId="1" fillId="0" borderId="27" xfId="0" applyFont="1" applyBorder="1"/>
    <xf numFmtId="0" fontId="3" fillId="0" borderId="0" xfId="0" applyFont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9" borderId="4" xfId="0" applyFont="1" applyFill="1" applyBorder="1" applyAlignment="1">
      <alignment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vertical="center" wrapText="1"/>
    </xf>
    <xf numFmtId="0" fontId="6" fillId="9" borderId="4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9" borderId="45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9" borderId="4" xfId="0" applyFont="1" applyFill="1" applyBorder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0" xfId="0" applyFont="1"/>
    <xf numFmtId="0" fontId="1" fillId="0" borderId="48" xfId="0" applyFont="1" applyBorder="1"/>
    <xf numFmtId="0" fontId="1" fillId="0" borderId="49" xfId="0" applyFont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50" xfId="1" applyFont="1" applyBorder="1" applyAlignment="1">
      <alignment horizontal="center" vertical="center" wrapText="1"/>
    </xf>
    <xf numFmtId="0" fontId="13" fillId="0" borderId="51" xfId="1" applyFont="1" applyBorder="1" applyAlignment="1">
      <alignment horizontal="center" vertical="center" wrapText="1"/>
    </xf>
    <xf numFmtId="0" fontId="13" fillId="0" borderId="52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15" fillId="0" borderId="0" xfId="0" applyFont="1"/>
    <xf numFmtId="0" fontId="12" fillId="0" borderId="44" xfId="0" applyFont="1" applyBorder="1" applyAlignment="1">
      <alignment horizontal="center" vertical="center" wrapText="1"/>
    </xf>
    <xf numFmtId="0" fontId="5" fillId="8" borderId="47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1" fillId="0" borderId="7" xfId="1" applyBorder="1"/>
    <xf numFmtId="0" fontId="1" fillId="0" borderId="36" xfId="1" applyBorder="1"/>
    <xf numFmtId="0" fontId="1" fillId="12" borderId="7" xfId="1" applyFill="1" applyBorder="1"/>
    <xf numFmtId="0" fontId="1" fillId="12" borderId="36" xfId="1" applyFill="1" applyBorder="1"/>
    <xf numFmtId="0" fontId="1" fillId="10" borderId="1" xfId="1" applyFill="1" applyBorder="1"/>
    <xf numFmtId="0" fontId="1" fillId="10" borderId="0" xfId="1" applyFill="1"/>
    <xf numFmtId="0" fontId="1" fillId="5" borderId="7" xfId="1" applyFill="1" applyBorder="1"/>
    <xf numFmtId="0" fontId="1" fillId="5" borderId="36" xfId="1" applyFill="1" applyBorder="1"/>
    <xf numFmtId="0" fontId="0" fillId="0" borderId="7" xfId="0" applyBorder="1"/>
    <xf numFmtId="0" fontId="0" fillId="0" borderId="36" xfId="0" applyBorder="1"/>
    <xf numFmtId="0" fontId="0" fillId="0" borderId="28" xfId="0" applyBorder="1"/>
    <xf numFmtId="0" fontId="0" fillId="13" borderId="28" xfId="0" applyFill="1" applyBorder="1"/>
    <xf numFmtId="0" fontId="0" fillId="13" borderId="36" xfId="0" applyFill="1" applyBorder="1"/>
    <xf numFmtId="0" fontId="0" fillId="11" borderId="7" xfId="0" applyFill="1" applyBorder="1"/>
    <xf numFmtId="0" fontId="0" fillId="11" borderId="28" xfId="0" applyFill="1" applyBorder="1"/>
    <xf numFmtId="0" fontId="0" fillId="11" borderId="36" xfId="0" applyFill="1" applyBorder="1"/>
    <xf numFmtId="0" fontId="0" fillId="5" borderId="0" xfId="0" applyFill="1"/>
    <xf numFmtId="0" fontId="14" fillId="0" borderId="3" xfId="0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0" fillId="5" borderId="37" xfId="0" applyFill="1" applyBorder="1"/>
    <xf numFmtId="0" fontId="0" fillId="5" borderId="38" xfId="0" applyFill="1" applyBorder="1"/>
    <xf numFmtId="0" fontId="0" fillId="10" borderId="34" xfId="0" applyFill="1" applyBorder="1"/>
    <xf numFmtId="0" fontId="0" fillId="10" borderId="53" xfId="0" applyFill="1" applyBorder="1"/>
    <xf numFmtId="0" fontId="4" fillId="0" borderId="57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4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58" xfId="0" applyFont="1" applyBorder="1"/>
    <xf numFmtId="0" fontId="1" fillId="0" borderId="0" xfId="1" applyAlignment="1">
      <alignment wrapText="1"/>
    </xf>
    <xf numFmtId="0" fontId="8" fillId="9" borderId="4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20" fillId="0" borderId="1" xfId="1" applyFont="1" applyBorder="1" applyAlignment="1">
      <alignment wrapText="1"/>
    </xf>
    <xf numFmtId="0" fontId="21" fillId="9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wrapText="1"/>
    </xf>
    <xf numFmtId="0" fontId="24" fillId="0" borderId="0" xfId="0" applyFont="1" applyAlignment="1">
      <alignment horizontal="justify" vertical="top"/>
    </xf>
    <xf numFmtId="0" fontId="25" fillId="0" borderId="0" xfId="0" applyFont="1"/>
    <xf numFmtId="0" fontId="26" fillId="0" borderId="0" xfId="0" applyFont="1"/>
    <xf numFmtId="4" fontId="26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0" fontId="6" fillId="0" borderId="1" xfId="0" applyFont="1" applyBorder="1"/>
    <xf numFmtId="4" fontId="6" fillId="0" borderId="7" xfId="0" applyNumberFormat="1" applyFont="1" applyBorder="1" applyAlignment="1">
      <alignment horizontal="right" vertical="center"/>
    </xf>
    <xf numFmtId="4" fontId="6" fillId="0" borderId="58" xfId="0" applyNumberFormat="1" applyFont="1" applyBorder="1"/>
    <xf numFmtId="0" fontId="7" fillId="0" borderId="58" xfId="0" applyFont="1" applyBorder="1"/>
    <xf numFmtId="0" fontId="7" fillId="0" borderId="0" xfId="0" applyFont="1"/>
    <xf numFmtId="4" fontId="6" fillId="14" borderId="1" xfId="0" applyNumberFormat="1" applyFont="1" applyFill="1" applyBorder="1" applyAlignment="1">
      <alignment horizontal="right" vertical="center"/>
    </xf>
    <xf numFmtId="4" fontId="6" fillId="14" borderId="8" xfId="0" applyNumberFormat="1" applyFont="1" applyFill="1" applyBorder="1" applyAlignment="1">
      <alignment horizontal="right" vertical="center"/>
    </xf>
    <xf numFmtId="4" fontId="6" fillId="14" borderId="10" xfId="0" applyNumberFormat="1" applyFont="1" applyFill="1" applyBorder="1" applyAlignment="1">
      <alignment horizontal="right" vertical="center"/>
    </xf>
    <xf numFmtId="4" fontId="6" fillId="14" borderId="1" xfId="0" applyNumberFormat="1" applyFont="1" applyFill="1" applyBorder="1" applyAlignment="1">
      <alignment wrapText="1"/>
    </xf>
    <xf numFmtId="4" fontId="6" fillId="14" borderId="10" xfId="0" applyNumberFormat="1" applyFont="1" applyFill="1" applyBorder="1" applyAlignment="1">
      <alignment wrapText="1"/>
    </xf>
    <xf numFmtId="0" fontId="6" fillId="9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9" fontId="6" fillId="0" borderId="0" xfId="0" applyNumberFormat="1" applyFont="1"/>
    <xf numFmtId="4" fontId="6" fillId="0" borderId="0" xfId="0" applyNumberFormat="1" applyFont="1"/>
    <xf numFmtId="0" fontId="5" fillId="10" borderId="24" xfId="0" applyFont="1" applyFill="1" applyBorder="1" applyAlignment="1">
      <alignment horizontal="left" vertical="center" wrapText="1"/>
    </xf>
    <xf numFmtId="0" fontId="5" fillId="10" borderId="37" xfId="0" applyFont="1" applyFill="1" applyBorder="1" applyAlignment="1">
      <alignment horizontal="left" vertical="center" wrapText="1"/>
    </xf>
    <xf numFmtId="0" fontId="6" fillId="10" borderId="37" xfId="0" applyFont="1" applyFill="1" applyBorder="1" applyAlignment="1">
      <alignment horizontal="left" vertical="center" wrapText="1"/>
    </xf>
    <xf numFmtId="0" fontId="6" fillId="10" borderId="46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wrapText="1"/>
    </xf>
    <xf numFmtId="0" fontId="1" fillId="4" borderId="39" xfId="0" applyFont="1" applyFill="1" applyBorder="1" applyAlignment="1">
      <alignment wrapText="1"/>
    </xf>
    <xf numFmtId="0" fontId="5" fillId="5" borderId="26" xfId="0" applyFont="1" applyFill="1" applyBorder="1" applyAlignment="1">
      <alignment vertical="center" wrapText="1"/>
    </xf>
    <xf numFmtId="0" fontId="5" fillId="5" borderId="28" xfId="0" applyFont="1" applyFill="1" applyBorder="1" applyAlignment="1">
      <alignment vertical="center" wrapText="1"/>
    </xf>
    <xf numFmtId="0" fontId="5" fillId="5" borderId="29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 textRotation="90" wrapText="1"/>
    </xf>
    <xf numFmtId="0" fontId="8" fillId="0" borderId="1" xfId="0" applyFont="1" applyBorder="1" applyAlignment="1">
      <alignment textRotation="90" wrapText="1"/>
    </xf>
    <xf numFmtId="0" fontId="8" fillId="0" borderId="8" xfId="0" applyFont="1" applyBorder="1" applyAlignment="1">
      <alignment textRotation="90" wrapText="1"/>
    </xf>
    <xf numFmtId="0" fontId="8" fillId="4" borderId="1" xfId="0" applyFont="1" applyFill="1" applyBorder="1" applyAlignment="1">
      <alignment horizontal="center" textRotation="90" wrapText="1"/>
    </xf>
    <xf numFmtId="0" fontId="8" fillId="4" borderId="8" xfId="0" applyFont="1" applyFill="1" applyBorder="1" applyAlignment="1">
      <alignment horizontal="center" textRotation="90" wrapText="1"/>
    </xf>
    <xf numFmtId="0" fontId="8" fillId="4" borderId="15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12" borderId="24" xfId="0" applyFont="1" applyFill="1" applyBorder="1" applyAlignment="1">
      <alignment horizontal="left" vertical="center"/>
    </xf>
    <xf numFmtId="0" fontId="9" fillId="12" borderId="23" xfId="0" applyFont="1" applyFill="1" applyBorder="1" applyAlignment="1">
      <alignment horizontal="left" vertical="center"/>
    </xf>
    <xf numFmtId="0" fontId="9" fillId="12" borderId="25" xfId="0" applyFont="1" applyFill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5" fillId="10" borderId="1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 textRotation="90" wrapText="1"/>
    </xf>
    <xf numFmtId="0" fontId="1" fillId="4" borderId="20" xfId="0" applyFont="1" applyFill="1" applyBorder="1" applyAlignment="1">
      <alignment horizontal="center" textRotation="90" wrapText="1"/>
    </xf>
    <xf numFmtId="0" fontId="8" fillId="4" borderId="1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wrapText="1"/>
    </xf>
    <xf numFmtId="0" fontId="8" fillId="0" borderId="20" xfId="0" applyFont="1" applyBorder="1" applyAlignment="1">
      <alignment horizontal="center" textRotation="90" wrapText="1"/>
    </xf>
    <xf numFmtId="0" fontId="1" fillId="0" borderId="20" xfId="0" applyFont="1" applyBorder="1" applyAlignment="1">
      <alignment horizontal="center" textRotation="90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14" fontId="5" fillId="8" borderId="4" xfId="0" applyNumberFormat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6" fontId="5" fillId="7" borderId="12" xfId="0" applyNumberFormat="1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5" fillId="10" borderId="42" xfId="0" applyFont="1" applyFill="1" applyBorder="1" applyAlignment="1">
      <alignment horizontal="left" vertical="center" wrapText="1"/>
    </xf>
    <xf numFmtId="0" fontId="5" fillId="8" borderId="24" xfId="0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left" vertical="center" wrapText="1"/>
    </xf>
    <xf numFmtId="0" fontId="5" fillId="12" borderId="31" xfId="1" applyFont="1" applyFill="1" applyBorder="1" applyAlignment="1">
      <alignment horizontal="left" vertical="center" wrapText="1"/>
    </xf>
    <xf numFmtId="0" fontId="5" fillId="12" borderId="30" xfId="1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5" fillId="8" borderId="13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left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8" borderId="45" xfId="0" applyFont="1" applyFill="1" applyBorder="1" applyAlignment="1">
      <alignment horizontal="left" vertical="center" wrapText="1"/>
    </xf>
    <xf numFmtId="0" fontId="5" fillId="8" borderId="37" xfId="0" applyFont="1" applyFill="1" applyBorder="1" applyAlignment="1">
      <alignment horizontal="left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7" borderId="31" xfId="0" applyFont="1" applyFill="1" applyBorder="1" applyAlignment="1">
      <alignment horizontal="left" vertical="center" wrapText="1"/>
    </xf>
    <xf numFmtId="0" fontId="5" fillId="7" borderId="30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8" fillId="4" borderId="2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8" fillId="4" borderId="1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41" xfId="0" applyFont="1" applyFill="1" applyBorder="1" applyAlignment="1">
      <alignment horizontal="left" vertical="center" wrapText="1"/>
    </xf>
    <xf numFmtId="0" fontId="5" fillId="12" borderId="7" xfId="1" applyFont="1" applyFill="1" applyBorder="1" applyAlignment="1">
      <alignment horizontal="left" vertical="center" wrapText="1"/>
    </xf>
    <xf numFmtId="0" fontId="6" fillId="12" borderId="2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5" fillId="2" borderId="31" xfId="1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43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showGridLines="0" topLeftCell="A16" zoomScaleNormal="100" zoomScaleSheetLayoutView="100" zoomScalePageLayoutView="80" workbookViewId="0">
      <selection activeCell="L77" sqref="L77"/>
    </sheetView>
  </sheetViews>
  <sheetFormatPr defaultRowHeight="12.75" customHeight="1"/>
  <cols>
    <col min="1" max="1" width="40.7109375" style="1" customWidth="1"/>
    <col min="2" max="2" width="12.7109375" style="1" customWidth="1"/>
    <col min="3" max="3" width="22.85546875" style="1" customWidth="1"/>
    <col min="4" max="4" width="17.140625" style="1" customWidth="1"/>
    <col min="5" max="5" width="15.42578125" style="1" customWidth="1"/>
    <col min="6" max="6" width="16" style="1" customWidth="1"/>
    <col min="7" max="7" width="16.28515625" style="1" customWidth="1"/>
    <col min="8" max="8" width="19.85546875" style="1" customWidth="1"/>
    <col min="9" max="9" width="15.5703125" style="1" customWidth="1"/>
    <col min="10" max="10" width="13.7109375" style="1" customWidth="1"/>
    <col min="11" max="11" width="14.7109375" style="1" customWidth="1"/>
    <col min="12" max="12" width="13.42578125" style="1" customWidth="1"/>
    <col min="13" max="13" width="11.7109375" style="129" customWidth="1"/>
    <col min="14" max="14" width="17" style="3" customWidth="1"/>
    <col min="15" max="15" width="17.42578125" style="92" customWidth="1"/>
    <col min="16" max="16384" width="9.140625" style="1"/>
  </cols>
  <sheetData>
    <row r="1" spans="1:15" ht="27" customHeight="1">
      <c r="A1" s="168" t="s">
        <v>137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70"/>
    </row>
    <row r="2" spans="1:15" ht="23.25" customHeight="1">
      <c r="A2" s="165" t="s">
        <v>15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</row>
    <row r="3" spans="1:15" ht="19.5" customHeight="1">
      <c r="A3" s="165" t="s">
        <v>16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</row>
    <row r="4" spans="1:15" ht="18" customHeight="1">
      <c r="A4" s="165" t="s">
        <v>17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</row>
    <row r="5" spans="1:15" ht="26.25" customHeight="1" thickBot="1">
      <c r="A5" s="171" t="s">
        <v>23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3"/>
    </row>
    <row r="6" spans="1:15" ht="12.75" customHeight="1">
      <c r="A6" s="143" t="s">
        <v>22</v>
      </c>
      <c r="B6" s="181" t="s">
        <v>95</v>
      </c>
      <c r="C6" s="156" t="s">
        <v>4</v>
      </c>
      <c r="D6" s="157"/>
      <c r="E6" s="157"/>
      <c r="F6" s="158"/>
      <c r="G6" s="115" t="s">
        <v>9</v>
      </c>
      <c r="H6" s="162" t="s">
        <v>5</v>
      </c>
      <c r="I6" s="163"/>
      <c r="J6" s="163"/>
      <c r="K6" s="163"/>
      <c r="L6" s="163"/>
      <c r="M6" s="164"/>
      <c r="N6" s="159" t="s">
        <v>10</v>
      </c>
    </row>
    <row r="7" spans="1:15" ht="12.75" customHeight="1">
      <c r="A7" s="144"/>
      <c r="B7" s="182"/>
      <c r="C7" s="155" t="s">
        <v>13</v>
      </c>
      <c r="D7" s="154" t="s">
        <v>96</v>
      </c>
      <c r="E7" s="154" t="s">
        <v>138</v>
      </c>
      <c r="F7" s="154" t="s">
        <v>139</v>
      </c>
      <c r="G7" s="151" t="s">
        <v>14</v>
      </c>
      <c r="H7" s="150" t="s">
        <v>0</v>
      </c>
      <c r="I7" s="150" t="s">
        <v>1</v>
      </c>
      <c r="J7" s="150" t="s">
        <v>2</v>
      </c>
      <c r="K7" s="150" t="s">
        <v>3</v>
      </c>
      <c r="L7" s="151" t="s">
        <v>11</v>
      </c>
      <c r="M7" s="150" t="s">
        <v>12</v>
      </c>
      <c r="N7" s="160"/>
    </row>
    <row r="8" spans="1:15" ht="12.75" customHeight="1">
      <c r="A8" s="144"/>
      <c r="B8" s="182"/>
      <c r="C8" s="179"/>
      <c r="D8" s="154"/>
      <c r="E8" s="154"/>
      <c r="F8" s="154"/>
      <c r="G8" s="183"/>
      <c r="H8" s="150"/>
      <c r="I8" s="150"/>
      <c r="J8" s="150"/>
      <c r="K8" s="150"/>
      <c r="L8" s="183"/>
      <c r="M8" s="150"/>
      <c r="N8" s="160"/>
    </row>
    <row r="9" spans="1:15" ht="12.75" customHeight="1">
      <c r="A9" s="144"/>
      <c r="B9" s="182"/>
      <c r="C9" s="179"/>
      <c r="D9" s="154"/>
      <c r="E9" s="154"/>
      <c r="F9" s="154"/>
      <c r="G9" s="183"/>
      <c r="H9" s="150"/>
      <c r="I9" s="150"/>
      <c r="J9" s="150"/>
      <c r="K9" s="150"/>
      <c r="L9" s="183"/>
      <c r="M9" s="150"/>
      <c r="N9" s="160"/>
    </row>
    <row r="10" spans="1:15" ht="12.75" customHeight="1">
      <c r="A10" s="144"/>
      <c r="B10" s="182"/>
      <c r="C10" s="179"/>
      <c r="D10" s="154"/>
      <c r="E10" s="154"/>
      <c r="F10" s="154"/>
      <c r="G10" s="184"/>
      <c r="H10" s="150"/>
      <c r="I10" s="150"/>
      <c r="J10" s="150"/>
      <c r="K10" s="150"/>
      <c r="L10" s="183"/>
      <c r="M10" s="150"/>
      <c r="N10" s="160"/>
    </row>
    <row r="11" spans="1:15" ht="12.75" customHeight="1">
      <c r="A11" s="145"/>
      <c r="B11" s="182"/>
      <c r="C11" s="180"/>
      <c r="D11" s="154"/>
      <c r="E11" s="154"/>
      <c r="F11" s="154"/>
      <c r="G11" s="184"/>
      <c r="H11" s="152"/>
      <c r="I11" s="152"/>
      <c r="J11" s="152"/>
      <c r="K11" s="150"/>
      <c r="L11" s="184"/>
      <c r="M11" s="150"/>
      <c r="N11" s="160"/>
    </row>
    <row r="12" spans="1:15" ht="12.75" customHeight="1">
      <c r="A12" s="145"/>
      <c r="B12" s="182"/>
      <c r="C12" s="180"/>
      <c r="D12" s="154"/>
      <c r="E12" s="154"/>
      <c r="F12" s="154"/>
      <c r="G12" s="184"/>
      <c r="H12" s="152"/>
      <c r="I12" s="152"/>
      <c r="J12" s="152"/>
      <c r="K12" s="150"/>
      <c r="L12" s="184"/>
      <c r="M12" s="150"/>
      <c r="N12" s="160"/>
    </row>
    <row r="13" spans="1:15" s="4" customFormat="1" ht="12.75" customHeight="1">
      <c r="A13" s="146"/>
      <c r="B13" s="182"/>
      <c r="C13" s="180"/>
      <c r="D13" s="155"/>
      <c r="E13" s="155"/>
      <c r="F13" s="155"/>
      <c r="G13" s="184"/>
      <c r="H13" s="153"/>
      <c r="I13" s="153"/>
      <c r="J13" s="153"/>
      <c r="K13" s="151"/>
      <c r="L13" s="184"/>
      <c r="M13" s="150"/>
      <c r="N13" s="161"/>
      <c r="O13" s="93"/>
    </row>
    <row r="14" spans="1:15" ht="12.75" customHeight="1" thickBot="1">
      <c r="A14" s="40">
        <v>1</v>
      </c>
      <c r="B14" s="41">
        <v>2</v>
      </c>
      <c r="C14" s="41">
        <v>3</v>
      </c>
      <c r="D14" s="41">
        <v>4</v>
      </c>
      <c r="E14" s="41">
        <v>5</v>
      </c>
      <c r="F14" s="41">
        <v>6</v>
      </c>
      <c r="G14" s="41">
        <v>7</v>
      </c>
      <c r="H14" s="41">
        <v>8</v>
      </c>
      <c r="I14" s="41">
        <v>9</v>
      </c>
      <c r="J14" s="41">
        <v>10</v>
      </c>
      <c r="K14" s="41">
        <v>11</v>
      </c>
      <c r="L14" s="41">
        <v>12</v>
      </c>
      <c r="M14" s="41">
        <v>13</v>
      </c>
      <c r="N14" s="42">
        <v>14</v>
      </c>
    </row>
    <row r="15" spans="1:15" ht="21.75" customHeight="1">
      <c r="A15" s="175" t="s">
        <v>24</v>
      </c>
      <c r="B15" s="176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8"/>
    </row>
    <row r="16" spans="1:15" ht="25.5" customHeight="1">
      <c r="A16" s="147" t="s">
        <v>25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9"/>
    </row>
    <row r="17" spans="1:15" ht="42" customHeight="1">
      <c r="A17" s="12" t="s">
        <v>40</v>
      </c>
      <c r="B17" s="13" t="s">
        <v>31</v>
      </c>
      <c r="C17" s="14" t="s">
        <v>42</v>
      </c>
      <c r="D17" s="19" t="s">
        <v>32</v>
      </c>
      <c r="E17" s="19" t="s">
        <v>108</v>
      </c>
      <c r="F17" s="19" t="s">
        <v>141</v>
      </c>
      <c r="G17" s="130">
        <v>350000</v>
      </c>
      <c r="H17" s="116">
        <f t="shared" ref="H17:H27" si="0">G17</f>
        <v>350000</v>
      </c>
      <c r="I17" s="117"/>
      <c r="J17" s="117"/>
      <c r="K17" s="117"/>
      <c r="L17" s="116">
        <f t="shared" ref="L17:L27" si="1">SUM(H17:K17)</f>
        <v>350000</v>
      </c>
      <c r="M17" s="118">
        <v>760600</v>
      </c>
      <c r="N17" s="27" t="s">
        <v>147</v>
      </c>
      <c r="O17" s="91">
        <f>SUM(L17:L27)</f>
        <v>3240000</v>
      </c>
    </row>
    <row r="18" spans="1:15" ht="37.5" customHeight="1">
      <c r="A18" s="12" t="s">
        <v>49</v>
      </c>
      <c r="B18" s="13" t="s">
        <v>31</v>
      </c>
      <c r="C18" s="14" t="s">
        <v>42</v>
      </c>
      <c r="D18" s="19" t="s">
        <v>32</v>
      </c>
      <c r="E18" s="19" t="s">
        <v>109</v>
      </c>
      <c r="F18" s="19" t="s">
        <v>142</v>
      </c>
      <c r="G18" s="130">
        <v>380000</v>
      </c>
      <c r="H18" s="116">
        <f t="shared" si="0"/>
        <v>380000</v>
      </c>
      <c r="I18" s="117"/>
      <c r="J18" s="117"/>
      <c r="K18" s="117"/>
      <c r="L18" s="116">
        <f t="shared" si="1"/>
        <v>380000</v>
      </c>
      <c r="M18" s="118">
        <v>760600</v>
      </c>
      <c r="N18" s="27" t="s">
        <v>147</v>
      </c>
    </row>
    <row r="19" spans="1:15" ht="39" customHeight="1">
      <c r="A19" s="15" t="s">
        <v>41</v>
      </c>
      <c r="B19" s="16" t="s">
        <v>31</v>
      </c>
      <c r="C19" s="17" t="s">
        <v>42</v>
      </c>
      <c r="D19" s="20" t="s">
        <v>32</v>
      </c>
      <c r="E19" s="20" t="s">
        <v>116</v>
      </c>
      <c r="F19" s="20">
        <v>1100</v>
      </c>
      <c r="G19" s="131">
        <v>180000</v>
      </c>
      <c r="H19" s="119">
        <f t="shared" si="0"/>
        <v>180000</v>
      </c>
      <c r="I19" s="120"/>
      <c r="J19" s="120"/>
      <c r="K19" s="120"/>
      <c r="L19" s="116">
        <f t="shared" si="1"/>
        <v>180000</v>
      </c>
      <c r="M19" s="118">
        <v>760600</v>
      </c>
      <c r="N19" s="27" t="s">
        <v>147</v>
      </c>
    </row>
    <row r="20" spans="1:15" ht="39" customHeight="1">
      <c r="A20" s="18" t="s">
        <v>81</v>
      </c>
      <c r="B20" s="14" t="s">
        <v>45</v>
      </c>
      <c r="C20" s="14" t="s">
        <v>39</v>
      </c>
      <c r="D20" s="14" t="s">
        <v>32</v>
      </c>
      <c r="E20" s="14">
        <v>5</v>
      </c>
      <c r="F20" s="14" t="s">
        <v>140</v>
      </c>
      <c r="G20" s="130">
        <v>30000</v>
      </c>
      <c r="H20" s="116">
        <f t="shared" si="0"/>
        <v>30000</v>
      </c>
      <c r="I20" s="117"/>
      <c r="J20" s="117"/>
      <c r="K20" s="117"/>
      <c r="L20" s="116">
        <f t="shared" si="1"/>
        <v>30000</v>
      </c>
      <c r="M20" s="118">
        <v>760600</v>
      </c>
      <c r="N20" s="27" t="s">
        <v>147</v>
      </c>
    </row>
    <row r="21" spans="1:15" ht="39" customHeight="1">
      <c r="A21" s="18" t="s">
        <v>82</v>
      </c>
      <c r="B21" s="14" t="s">
        <v>50</v>
      </c>
      <c r="C21" s="14" t="s">
        <v>51</v>
      </c>
      <c r="D21" s="19" t="s">
        <v>32</v>
      </c>
      <c r="E21" s="19">
        <v>315</v>
      </c>
      <c r="F21" s="19">
        <v>280</v>
      </c>
      <c r="G21" s="130">
        <v>320000</v>
      </c>
      <c r="H21" s="116">
        <f t="shared" si="0"/>
        <v>320000</v>
      </c>
      <c r="I21" s="117"/>
      <c r="J21" s="117"/>
      <c r="K21" s="117"/>
      <c r="L21" s="116">
        <f t="shared" si="1"/>
        <v>320000</v>
      </c>
      <c r="M21" s="118">
        <v>760600</v>
      </c>
      <c r="N21" s="27" t="s">
        <v>147</v>
      </c>
    </row>
    <row r="22" spans="1:15" ht="39" customHeight="1">
      <c r="A22" s="21" t="s">
        <v>83</v>
      </c>
      <c r="B22" s="22" t="s">
        <v>50</v>
      </c>
      <c r="C22" s="22" t="s">
        <v>51</v>
      </c>
      <c r="D22" s="23" t="s">
        <v>32</v>
      </c>
      <c r="E22" s="23">
        <v>800</v>
      </c>
      <c r="F22" s="23">
        <v>790</v>
      </c>
      <c r="G22" s="132">
        <v>460000</v>
      </c>
      <c r="H22" s="121">
        <f t="shared" si="0"/>
        <v>460000</v>
      </c>
      <c r="I22" s="122"/>
      <c r="J22" s="122"/>
      <c r="K22" s="122"/>
      <c r="L22" s="116">
        <f t="shared" si="1"/>
        <v>460000</v>
      </c>
      <c r="M22" s="118">
        <v>760600</v>
      </c>
      <c r="N22" s="27" t="s">
        <v>147</v>
      </c>
    </row>
    <row r="23" spans="1:15" ht="39" customHeight="1">
      <c r="A23" s="24" t="s">
        <v>84</v>
      </c>
      <c r="B23" s="17" t="s">
        <v>50</v>
      </c>
      <c r="C23" s="17" t="s">
        <v>51</v>
      </c>
      <c r="D23" s="20" t="s">
        <v>32</v>
      </c>
      <c r="E23" s="20">
        <v>4940</v>
      </c>
      <c r="F23" s="20">
        <v>4630</v>
      </c>
      <c r="G23" s="131">
        <v>500000</v>
      </c>
      <c r="H23" s="119">
        <f t="shared" si="0"/>
        <v>500000</v>
      </c>
      <c r="I23" s="120"/>
      <c r="J23" s="120"/>
      <c r="K23" s="120"/>
      <c r="L23" s="116">
        <f t="shared" si="1"/>
        <v>500000</v>
      </c>
      <c r="M23" s="118">
        <v>760600</v>
      </c>
      <c r="N23" s="27" t="s">
        <v>147</v>
      </c>
    </row>
    <row r="24" spans="1:15" ht="39" customHeight="1">
      <c r="A24" s="25" t="s">
        <v>85</v>
      </c>
      <c r="B24" s="14" t="s">
        <v>52</v>
      </c>
      <c r="C24" s="19" t="s">
        <v>43</v>
      </c>
      <c r="D24" s="19" t="s">
        <v>32</v>
      </c>
      <c r="E24" s="19">
        <v>4000</v>
      </c>
      <c r="F24" s="19">
        <v>4000</v>
      </c>
      <c r="G24" s="130">
        <v>480000</v>
      </c>
      <c r="H24" s="116">
        <f t="shared" si="0"/>
        <v>480000</v>
      </c>
      <c r="I24" s="117"/>
      <c r="J24" s="117"/>
      <c r="K24" s="117"/>
      <c r="L24" s="116">
        <f t="shared" si="1"/>
        <v>480000</v>
      </c>
      <c r="M24" s="118">
        <v>760600</v>
      </c>
      <c r="N24" s="27" t="s">
        <v>147</v>
      </c>
    </row>
    <row r="25" spans="1:15" ht="51" customHeight="1">
      <c r="A25" s="21" t="s">
        <v>86</v>
      </c>
      <c r="B25" s="22" t="s">
        <v>50</v>
      </c>
      <c r="C25" s="26" t="s">
        <v>43</v>
      </c>
      <c r="D25" s="23" t="s">
        <v>32</v>
      </c>
      <c r="E25" s="23" t="s">
        <v>107</v>
      </c>
      <c r="F25" s="22">
        <v>616</v>
      </c>
      <c r="G25" s="132">
        <v>90000</v>
      </c>
      <c r="H25" s="121">
        <f t="shared" si="0"/>
        <v>90000</v>
      </c>
      <c r="I25" s="122"/>
      <c r="J25" s="122"/>
      <c r="K25" s="122"/>
      <c r="L25" s="116">
        <f t="shared" si="1"/>
        <v>90000</v>
      </c>
      <c r="M25" s="118">
        <v>760600</v>
      </c>
      <c r="N25" s="27" t="s">
        <v>147</v>
      </c>
    </row>
    <row r="26" spans="1:15" ht="48.75" customHeight="1">
      <c r="A26" s="18" t="s">
        <v>87</v>
      </c>
      <c r="B26" s="14" t="s">
        <v>53</v>
      </c>
      <c r="C26" s="14" t="s">
        <v>43</v>
      </c>
      <c r="D26" s="19" t="s">
        <v>32</v>
      </c>
      <c r="E26" s="19">
        <v>102</v>
      </c>
      <c r="F26" s="19">
        <v>98</v>
      </c>
      <c r="G26" s="130">
        <v>290000</v>
      </c>
      <c r="H26" s="116">
        <f t="shared" si="0"/>
        <v>290000</v>
      </c>
      <c r="I26" s="117"/>
      <c r="J26" s="117"/>
      <c r="K26" s="117"/>
      <c r="L26" s="116">
        <f t="shared" si="1"/>
        <v>290000</v>
      </c>
      <c r="M26" s="118">
        <v>760600</v>
      </c>
      <c r="N26" s="27" t="s">
        <v>147</v>
      </c>
    </row>
    <row r="27" spans="1:15" ht="39" customHeight="1">
      <c r="A27" s="18" t="s">
        <v>88</v>
      </c>
      <c r="B27" s="14" t="s">
        <v>54</v>
      </c>
      <c r="C27" s="14" t="s">
        <v>32</v>
      </c>
      <c r="D27" s="19" t="s">
        <v>32</v>
      </c>
      <c r="E27" s="19">
        <v>150</v>
      </c>
      <c r="F27" s="19">
        <v>150</v>
      </c>
      <c r="G27" s="130">
        <v>160000</v>
      </c>
      <c r="H27" s="116">
        <f t="shared" si="0"/>
        <v>160000</v>
      </c>
      <c r="I27" s="123"/>
      <c r="J27" s="117"/>
      <c r="K27" s="117"/>
      <c r="L27" s="116">
        <f t="shared" si="1"/>
        <v>160000</v>
      </c>
      <c r="M27" s="118">
        <v>760600</v>
      </c>
      <c r="N27" s="27" t="s">
        <v>147</v>
      </c>
    </row>
    <row r="28" spans="1:15" ht="30.75" customHeight="1">
      <c r="A28" s="174" t="s">
        <v>72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</row>
    <row r="29" spans="1:15" ht="38.25" customHeight="1">
      <c r="A29" s="18" t="s">
        <v>73</v>
      </c>
      <c r="B29" s="14" t="s">
        <v>31</v>
      </c>
      <c r="C29" s="14" t="s">
        <v>43</v>
      </c>
      <c r="D29" s="19" t="s">
        <v>32</v>
      </c>
      <c r="E29" s="19">
        <v>600</v>
      </c>
      <c r="F29" s="19">
        <v>600</v>
      </c>
      <c r="G29" s="133">
        <v>400000</v>
      </c>
      <c r="H29" s="109">
        <f>SUM(G29)</f>
        <v>400000</v>
      </c>
      <c r="I29" s="124"/>
      <c r="J29" s="124"/>
      <c r="K29" s="124"/>
      <c r="L29" s="109">
        <f>SUM(H29:K29)</f>
        <v>400000</v>
      </c>
      <c r="M29" s="118">
        <v>760600</v>
      </c>
      <c r="N29" s="27" t="s">
        <v>147</v>
      </c>
      <c r="O29" s="91">
        <f>SUM(L29:L37)</f>
        <v>3860000</v>
      </c>
    </row>
    <row r="30" spans="1:15" ht="39.75" customHeight="1">
      <c r="A30" s="18" t="s">
        <v>143</v>
      </c>
      <c r="B30" s="14" t="s">
        <v>31</v>
      </c>
      <c r="C30" s="14" t="s">
        <v>43</v>
      </c>
      <c r="D30" s="19" t="s">
        <v>32</v>
      </c>
      <c r="E30" s="14" t="s">
        <v>145</v>
      </c>
      <c r="F30" s="14" t="s">
        <v>151</v>
      </c>
      <c r="G30" s="133">
        <v>780000</v>
      </c>
      <c r="H30" s="109">
        <f t="shared" ref="H30:H37" si="2">SUM(G30)</f>
        <v>780000</v>
      </c>
      <c r="I30" s="124"/>
      <c r="J30" s="124"/>
      <c r="K30" s="124"/>
      <c r="L30" s="109">
        <f t="shared" ref="L30:L37" si="3">SUM(H30:K30)</f>
        <v>780000</v>
      </c>
      <c r="M30" s="118">
        <v>760600</v>
      </c>
      <c r="N30" s="27" t="s">
        <v>147</v>
      </c>
    </row>
    <row r="31" spans="1:15" ht="38.25" customHeight="1">
      <c r="A31" s="28" t="s">
        <v>74</v>
      </c>
      <c r="B31" s="29" t="s">
        <v>44</v>
      </c>
      <c r="C31" s="29" t="s">
        <v>32</v>
      </c>
      <c r="D31" s="30" t="s">
        <v>32</v>
      </c>
      <c r="E31" s="29" t="s">
        <v>110</v>
      </c>
      <c r="F31" s="29">
        <v>110</v>
      </c>
      <c r="G31" s="133">
        <v>200000</v>
      </c>
      <c r="H31" s="109">
        <f t="shared" si="2"/>
        <v>200000</v>
      </c>
      <c r="I31" s="124"/>
      <c r="J31" s="124"/>
      <c r="K31" s="124"/>
      <c r="L31" s="109">
        <f t="shared" si="3"/>
        <v>200000</v>
      </c>
      <c r="M31" s="118">
        <v>760600</v>
      </c>
      <c r="N31" s="27" t="s">
        <v>147</v>
      </c>
    </row>
    <row r="32" spans="1:15" ht="50.25" customHeight="1">
      <c r="A32" s="106" t="s">
        <v>75</v>
      </c>
      <c r="B32" s="107" t="s">
        <v>31</v>
      </c>
      <c r="C32" s="103" t="s">
        <v>33</v>
      </c>
      <c r="D32" s="108" t="s">
        <v>32</v>
      </c>
      <c r="E32" s="103">
        <v>3000</v>
      </c>
      <c r="F32" s="103">
        <v>2500</v>
      </c>
      <c r="G32" s="134">
        <v>480000</v>
      </c>
      <c r="H32" s="109">
        <f t="shared" si="2"/>
        <v>480000</v>
      </c>
      <c r="I32" s="122"/>
      <c r="J32" s="122"/>
      <c r="K32" s="122"/>
      <c r="L32" s="109">
        <f t="shared" si="3"/>
        <v>480000</v>
      </c>
      <c r="M32" s="118">
        <v>760600</v>
      </c>
      <c r="N32" s="27" t="s">
        <v>147</v>
      </c>
    </row>
    <row r="33" spans="1:15" ht="49.5" customHeight="1">
      <c r="A33" s="31" t="s">
        <v>76</v>
      </c>
      <c r="B33" s="32" t="s">
        <v>31</v>
      </c>
      <c r="C33" s="30" t="s">
        <v>33</v>
      </c>
      <c r="D33" s="30" t="s">
        <v>32</v>
      </c>
      <c r="E33" s="103">
        <v>775</v>
      </c>
      <c r="F33" s="103">
        <v>1000</v>
      </c>
      <c r="G33" s="133">
        <v>360000</v>
      </c>
      <c r="H33" s="109">
        <f t="shared" si="2"/>
        <v>360000</v>
      </c>
      <c r="I33" s="117"/>
      <c r="J33" s="117"/>
      <c r="K33" s="117"/>
      <c r="L33" s="109">
        <f t="shared" si="3"/>
        <v>360000</v>
      </c>
      <c r="M33" s="118">
        <v>760600</v>
      </c>
      <c r="N33" s="27" t="s">
        <v>147</v>
      </c>
    </row>
    <row r="34" spans="1:15" ht="44.25" customHeight="1">
      <c r="A34" s="31" t="s">
        <v>77</v>
      </c>
      <c r="B34" s="32" t="s">
        <v>31</v>
      </c>
      <c r="C34" s="29" t="s">
        <v>34</v>
      </c>
      <c r="D34" s="30" t="s">
        <v>32</v>
      </c>
      <c r="E34" s="103">
        <v>5</v>
      </c>
      <c r="F34" s="103">
        <v>5</v>
      </c>
      <c r="G34" s="133">
        <v>120000</v>
      </c>
      <c r="H34" s="109">
        <f t="shared" si="2"/>
        <v>120000</v>
      </c>
      <c r="I34" s="117"/>
      <c r="J34" s="117"/>
      <c r="K34" s="117"/>
      <c r="L34" s="109">
        <f t="shared" si="3"/>
        <v>120000</v>
      </c>
      <c r="M34" s="118">
        <v>760600</v>
      </c>
      <c r="N34" s="27" t="s">
        <v>147</v>
      </c>
    </row>
    <row r="35" spans="1:15" customFormat="1" ht="63.75" customHeight="1">
      <c r="A35" s="28" t="s">
        <v>78</v>
      </c>
      <c r="B35" s="32" t="s">
        <v>47</v>
      </c>
      <c r="C35" s="29" t="s">
        <v>35</v>
      </c>
      <c r="D35" s="30" t="s">
        <v>36</v>
      </c>
      <c r="E35" s="105">
        <v>1</v>
      </c>
      <c r="F35" s="105">
        <v>1</v>
      </c>
      <c r="G35" s="133">
        <v>373000</v>
      </c>
      <c r="H35" s="109">
        <f t="shared" si="2"/>
        <v>373000</v>
      </c>
      <c r="I35" s="125"/>
      <c r="J35" s="125"/>
      <c r="K35" s="125"/>
      <c r="L35" s="109">
        <f t="shared" si="3"/>
        <v>373000</v>
      </c>
      <c r="M35" s="118">
        <v>760600</v>
      </c>
      <c r="N35" s="27" t="s">
        <v>147</v>
      </c>
      <c r="O35" s="92"/>
    </row>
    <row r="36" spans="1:15" ht="66.75" customHeight="1">
      <c r="A36" s="33" t="s">
        <v>79</v>
      </c>
      <c r="B36" s="14" t="s">
        <v>46</v>
      </c>
      <c r="C36" s="14" t="s">
        <v>35</v>
      </c>
      <c r="D36" s="14" t="s">
        <v>37</v>
      </c>
      <c r="E36" s="14" t="s">
        <v>38</v>
      </c>
      <c r="F36" s="14" t="s">
        <v>38</v>
      </c>
      <c r="G36" s="133">
        <v>1117000</v>
      </c>
      <c r="H36" s="109">
        <f t="shared" si="2"/>
        <v>1117000</v>
      </c>
      <c r="I36" s="117"/>
      <c r="J36" s="117"/>
      <c r="K36" s="117"/>
      <c r="L36" s="109">
        <f t="shared" si="3"/>
        <v>1117000</v>
      </c>
      <c r="M36" s="118">
        <v>760600</v>
      </c>
      <c r="N36" s="27" t="s">
        <v>147</v>
      </c>
    </row>
    <row r="37" spans="1:15" ht="58.5" customHeight="1" thickBot="1">
      <c r="A37" s="33" t="s">
        <v>80</v>
      </c>
      <c r="B37" s="14" t="s">
        <v>45</v>
      </c>
      <c r="C37" s="14" t="s">
        <v>39</v>
      </c>
      <c r="D37" s="14" t="s">
        <v>32</v>
      </c>
      <c r="E37" s="14" t="s">
        <v>48</v>
      </c>
      <c r="F37" s="14" t="s">
        <v>146</v>
      </c>
      <c r="G37" s="133">
        <v>30000</v>
      </c>
      <c r="H37" s="109">
        <f t="shared" si="2"/>
        <v>30000</v>
      </c>
      <c r="I37" s="123"/>
      <c r="J37" s="117"/>
      <c r="K37" s="117"/>
      <c r="L37" s="109">
        <f t="shared" si="3"/>
        <v>30000</v>
      </c>
      <c r="M37" s="118">
        <v>760600</v>
      </c>
      <c r="N37" s="27" t="s">
        <v>147</v>
      </c>
    </row>
    <row r="38" spans="1:15" ht="27" customHeight="1">
      <c r="A38" s="139" t="s">
        <v>26</v>
      </c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2"/>
    </row>
    <row r="39" spans="1:15" ht="35.25" customHeight="1">
      <c r="A39" s="35" t="s">
        <v>57</v>
      </c>
      <c r="B39" s="13" t="s">
        <v>55</v>
      </c>
      <c r="C39" s="19" t="s">
        <v>56</v>
      </c>
      <c r="D39" s="19" t="s">
        <v>32</v>
      </c>
      <c r="E39" s="19">
        <v>10</v>
      </c>
      <c r="F39" s="104">
        <v>8</v>
      </c>
      <c r="G39" s="130">
        <v>180000</v>
      </c>
      <c r="H39" s="116">
        <f>G39</f>
        <v>180000</v>
      </c>
      <c r="I39" s="117"/>
      <c r="J39" s="117"/>
      <c r="K39" s="117"/>
      <c r="L39" s="126">
        <f t="shared" ref="L39:L48" si="4">SUM(H39:K39)</f>
        <v>180000</v>
      </c>
      <c r="M39" s="118">
        <v>760600</v>
      </c>
      <c r="N39" s="27" t="s">
        <v>147</v>
      </c>
      <c r="O39" s="91">
        <f>SUM(L39:L48)</f>
        <v>900000</v>
      </c>
    </row>
    <row r="40" spans="1:15" ht="39.75" customHeight="1">
      <c r="A40" s="35" t="s">
        <v>58</v>
      </c>
      <c r="B40" s="13" t="s">
        <v>55</v>
      </c>
      <c r="C40" s="19" t="s">
        <v>56</v>
      </c>
      <c r="D40" s="19" t="s">
        <v>32</v>
      </c>
      <c r="E40" s="19">
        <v>2</v>
      </c>
      <c r="F40" s="104">
        <v>1</v>
      </c>
      <c r="G40" s="130">
        <v>50000</v>
      </c>
      <c r="H40" s="116">
        <f t="shared" ref="H40:H48" si="5">G40</f>
        <v>50000</v>
      </c>
      <c r="I40" s="117"/>
      <c r="J40" s="117"/>
      <c r="K40" s="117"/>
      <c r="L40" s="126">
        <f t="shared" si="4"/>
        <v>50000</v>
      </c>
      <c r="M40" s="118">
        <v>760600</v>
      </c>
      <c r="N40" s="27" t="s">
        <v>147</v>
      </c>
    </row>
    <row r="41" spans="1:15" ht="41.25" customHeight="1">
      <c r="A41" s="18" t="s">
        <v>59</v>
      </c>
      <c r="B41" s="14" t="s">
        <v>55</v>
      </c>
      <c r="C41" s="19" t="s">
        <v>56</v>
      </c>
      <c r="D41" s="19" t="s">
        <v>32</v>
      </c>
      <c r="E41" s="19">
        <v>2</v>
      </c>
      <c r="F41" s="19">
        <v>19</v>
      </c>
      <c r="G41" s="130">
        <v>300000</v>
      </c>
      <c r="H41" s="116">
        <f t="shared" si="5"/>
        <v>300000</v>
      </c>
      <c r="I41" s="117"/>
      <c r="J41" s="117"/>
      <c r="K41" s="117"/>
      <c r="L41" s="126">
        <f t="shared" si="4"/>
        <v>300000</v>
      </c>
      <c r="M41" s="118">
        <v>760600</v>
      </c>
      <c r="N41" s="27" t="s">
        <v>147</v>
      </c>
    </row>
    <row r="42" spans="1:15" ht="42" customHeight="1">
      <c r="A42" s="18" t="s">
        <v>60</v>
      </c>
      <c r="B42" s="14" t="s">
        <v>55</v>
      </c>
      <c r="C42" s="19" t="s">
        <v>56</v>
      </c>
      <c r="D42" s="19" t="s">
        <v>32</v>
      </c>
      <c r="E42" s="19">
        <v>2</v>
      </c>
      <c r="F42" s="19">
        <v>2</v>
      </c>
      <c r="G42" s="130">
        <v>45000</v>
      </c>
      <c r="H42" s="116">
        <f t="shared" si="5"/>
        <v>45000</v>
      </c>
      <c r="I42" s="117"/>
      <c r="J42" s="117"/>
      <c r="K42" s="117"/>
      <c r="L42" s="126">
        <f t="shared" si="4"/>
        <v>45000</v>
      </c>
      <c r="M42" s="118">
        <v>760600</v>
      </c>
      <c r="N42" s="27" t="s">
        <v>147</v>
      </c>
    </row>
    <row r="43" spans="1:15" ht="40.5" customHeight="1">
      <c r="A43" s="18" t="s">
        <v>61</v>
      </c>
      <c r="B43" s="14" t="s">
        <v>55</v>
      </c>
      <c r="C43" s="19" t="s">
        <v>56</v>
      </c>
      <c r="D43" s="19" t="s">
        <v>32</v>
      </c>
      <c r="E43" s="14">
        <v>60</v>
      </c>
      <c r="F43" s="14">
        <v>47</v>
      </c>
      <c r="G43" s="130">
        <v>68000</v>
      </c>
      <c r="H43" s="116">
        <f t="shared" si="5"/>
        <v>68000</v>
      </c>
      <c r="I43" s="117"/>
      <c r="J43" s="117"/>
      <c r="K43" s="117"/>
      <c r="L43" s="126">
        <f t="shared" si="4"/>
        <v>68000</v>
      </c>
      <c r="M43" s="118">
        <v>760600</v>
      </c>
      <c r="N43" s="27" t="s">
        <v>147</v>
      </c>
    </row>
    <row r="44" spans="1:15" ht="44.25" customHeight="1">
      <c r="A44" s="28" t="s">
        <v>62</v>
      </c>
      <c r="B44" s="14" t="s">
        <v>55</v>
      </c>
      <c r="C44" s="19" t="s">
        <v>56</v>
      </c>
      <c r="D44" s="19" t="s">
        <v>32</v>
      </c>
      <c r="E44" s="14">
        <v>3</v>
      </c>
      <c r="F44" s="14">
        <v>3</v>
      </c>
      <c r="G44" s="130">
        <v>30000</v>
      </c>
      <c r="H44" s="116">
        <f t="shared" si="5"/>
        <v>30000</v>
      </c>
      <c r="I44" s="117"/>
      <c r="J44" s="117"/>
      <c r="K44" s="117"/>
      <c r="L44" s="126">
        <f t="shared" si="4"/>
        <v>30000</v>
      </c>
      <c r="M44" s="118">
        <v>760600</v>
      </c>
      <c r="N44" s="27" t="s">
        <v>147</v>
      </c>
    </row>
    <row r="45" spans="1:15" ht="39.75" customHeight="1">
      <c r="A45" s="28" t="s">
        <v>64</v>
      </c>
      <c r="B45" s="36" t="s">
        <v>55</v>
      </c>
      <c r="C45" s="30" t="s">
        <v>56</v>
      </c>
      <c r="D45" s="30" t="s">
        <v>32</v>
      </c>
      <c r="E45" s="14">
        <v>1</v>
      </c>
      <c r="F45" s="14">
        <v>2</v>
      </c>
      <c r="G45" s="130">
        <v>40000</v>
      </c>
      <c r="H45" s="116">
        <f t="shared" si="5"/>
        <v>40000</v>
      </c>
      <c r="I45" s="117"/>
      <c r="J45" s="117"/>
      <c r="K45" s="117"/>
      <c r="L45" s="126">
        <f t="shared" si="4"/>
        <v>40000</v>
      </c>
      <c r="M45" s="118">
        <v>760600</v>
      </c>
      <c r="N45" s="27" t="s">
        <v>147</v>
      </c>
    </row>
    <row r="46" spans="1:15" ht="42.75" customHeight="1">
      <c r="A46" s="28" t="s">
        <v>63</v>
      </c>
      <c r="B46" s="36" t="s">
        <v>55</v>
      </c>
      <c r="C46" s="30" t="s">
        <v>56</v>
      </c>
      <c r="D46" s="30" t="s">
        <v>32</v>
      </c>
      <c r="E46" s="14">
        <v>12</v>
      </c>
      <c r="F46" s="14">
        <v>0</v>
      </c>
      <c r="G46" s="130">
        <v>0</v>
      </c>
      <c r="H46" s="116">
        <f t="shared" si="5"/>
        <v>0</v>
      </c>
      <c r="I46" s="117"/>
      <c r="J46" s="117"/>
      <c r="K46" s="117"/>
      <c r="L46" s="126">
        <f t="shared" si="4"/>
        <v>0</v>
      </c>
      <c r="M46" s="118"/>
      <c r="N46" s="27"/>
    </row>
    <row r="47" spans="1:15" ht="42.75" customHeight="1">
      <c r="A47" s="28" t="s">
        <v>70</v>
      </c>
      <c r="B47" s="36" t="s">
        <v>55</v>
      </c>
      <c r="C47" s="19" t="s">
        <v>56</v>
      </c>
      <c r="D47" s="19" t="s">
        <v>32</v>
      </c>
      <c r="E47" s="19">
        <v>5</v>
      </c>
      <c r="F47" s="19">
        <v>8</v>
      </c>
      <c r="G47" s="130">
        <v>142000</v>
      </c>
      <c r="H47" s="116">
        <f t="shared" si="5"/>
        <v>142000</v>
      </c>
      <c r="I47" s="117"/>
      <c r="J47" s="117"/>
      <c r="K47" s="117"/>
      <c r="L47" s="126">
        <f t="shared" si="4"/>
        <v>142000</v>
      </c>
      <c r="M47" s="118">
        <v>760600</v>
      </c>
      <c r="N47" s="27" t="s">
        <v>147</v>
      </c>
    </row>
    <row r="48" spans="1:15" s="11" customFormat="1" ht="47.25" customHeight="1">
      <c r="A48" s="135" t="s">
        <v>71</v>
      </c>
      <c r="B48" s="14" t="s">
        <v>55</v>
      </c>
      <c r="C48" s="19" t="s">
        <v>56</v>
      </c>
      <c r="D48" s="19" t="s">
        <v>32</v>
      </c>
      <c r="E48" s="19">
        <v>1</v>
      </c>
      <c r="F48" s="19">
        <v>1</v>
      </c>
      <c r="G48" s="130">
        <v>45000</v>
      </c>
      <c r="H48" s="116">
        <f t="shared" si="5"/>
        <v>45000</v>
      </c>
      <c r="I48" s="123"/>
      <c r="J48" s="117"/>
      <c r="K48" s="117"/>
      <c r="L48" s="116">
        <f t="shared" si="4"/>
        <v>45000</v>
      </c>
      <c r="M48" s="136">
        <v>760600</v>
      </c>
      <c r="N48" s="27" t="s">
        <v>147</v>
      </c>
      <c r="O48" s="94"/>
    </row>
    <row r="49" spans="1:15" ht="3.75" customHeight="1">
      <c r="A49" s="95"/>
      <c r="B49" s="96"/>
      <c r="C49" s="96"/>
      <c r="D49" s="96"/>
      <c r="E49" s="96"/>
      <c r="F49" s="96"/>
      <c r="G49" s="96"/>
      <c r="H49" s="127"/>
      <c r="I49" s="96"/>
      <c r="J49" s="96"/>
      <c r="K49" s="96"/>
      <c r="L49" s="96"/>
      <c r="M49" s="128"/>
      <c r="N49" s="38"/>
    </row>
    <row r="50" spans="1:15" s="112" customFormat="1" ht="23.25" customHeight="1">
      <c r="A50" s="110"/>
      <c r="B50" s="111"/>
      <c r="C50" s="111"/>
      <c r="D50" s="111"/>
      <c r="E50" s="137"/>
      <c r="F50" s="37"/>
      <c r="G50" s="138">
        <f>SUM(G17+G18+G19+G20+G21+G22+G23+G24+G25+G26+G27+G29+G30+G31+G32+G33+G34+G35+G36+G37+G39+G40+G41+G42+G43+G44+G45+G46+G47+G48)</f>
        <v>8000000</v>
      </c>
      <c r="H50" s="138">
        <f>SUM(H17+H18+H19+H20+H21+H22+H23+H24+H25+H26+H27+H29+H30+H31+H32+H33+H34+H35+H36+H37+H39+H40+H41+H42+H43+H44+H45+H46+H47+H48)</f>
        <v>8000000</v>
      </c>
      <c r="I50" s="138">
        <f>SUM(I17+I18+I19+I20+I21+I22+I23+I24+I25+I26+I27+I29+I30+I31+I32+I33+I34+I35+I36+I37+I39+I40+I41+I42+I43+I44+I45+I46+I47+I48)</f>
        <v>0</v>
      </c>
      <c r="J50" s="138">
        <f t="shared" ref="J50" si="6">SUM(J17+J18+J19+J20+J21+J22+J23+J24+J25+J26+J27+J29+J30+J31+J32+J33+J34+J35+J36+J37+J39+J40+J41+J42+J43+J44+J45+J46+J47+J48)</f>
        <v>0</v>
      </c>
      <c r="K50" s="138">
        <f>SUM(K17+K18+K19+K20+K21+K22+K23+K24+K25+K26+K27+K29+K30+K31+K32+K33+K34+K35+K36+K37+K39+K40+K41+K42+K43+K44+K45+K46+K47+K48)</f>
        <v>0</v>
      </c>
      <c r="L50" s="138">
        <f>SUM(H50:K50)</f>
        <v>8000000</v>
      </c>
      <c r="M50" s="129"/>
      <c r="N50" s="39"/>
      <c r="O50" s="113">
        <f>SUM(O17+O29+O39)</f>
        <v>8000000</v>
      </c>
    </row>
    <row r="51" spans="1:15" ht="12.75" hidden="1" customHeight="1">
      <c r="A51" s="58" t="s">
        <v>115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N51" s="39"/>
    </row>
    <row r="52" spans="1:15" ht="12.75" hidden="1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N52" s="39"/>
    </row>
    <row r="53" spans="1:15" ht="12.75" hidden="1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N53" s="39"/>
    </row>
    <row r="54" spans="1:15" ht="12.75" hidden="1" customHeight="1">
      <c r="N54" s="39"/>
    </row>
    <row r="55" spans="1:15" ht="12.75" hidden="1" customHeight="1">
      <c r="N55" s="39"/>
    </row>
    <row r="56" spans="1:15" ht="12.75" hidden="1" customHeight="1">
      <c r="N56" s="39"/>
    </row>
    <row r="57" spans="1:15" ht="12.75" hidden="1" customHeight="1">
      <c r="N57" s="39"/>
    </row>
    <row r="58" spans="1:15" ht="12.75" hidden="1" customHeight="1">
      <c r="N58" s="39"/>
    </row>
    <row r="59" spans="1:15" ht="12.75" hidden="1" customHeight="1">
      <c r="N59" s="39"/>
    </row>
    <row r="60" spans="1:15" ht="12.75" hidden="1" customHeight="1">
      <c r="N60" s="39"/>
    </row>
    <row r="61" spans="1:15" ht="12.75" hidden="1" customHeight="1">
      <c r="N61" s="39"/>
    </row>
    <row r="62" spans="1:15" ht="12.75" hidden="1" customHeight="1">
      <c r="N62" s="39"/>
    </row>
    <row r="63" spans="1:15" ht="12.75" hidden="1" customHeight="1">
      <c r="N63" s="39"/>
    </row>
    <row r="64" spans="1:15" ht="12.75" hidden="1" customHeight="1">
      <c r="N64" s="39"/>
    </row>
    <row r="65" spans="14:14" ht="12.75" hidden="1" customHeight="1">
      <c r="N65" s="39"/>
    </row>
    <row r="66" spans="14:14" ht="12.75" hidden="1" customHeight="1">
      <c r="N66" s="39"/>
    </row>
    <row r="67" spans="14:14" ht="12.75" hidden="1" customHeight="1">
      <c r="N67" s="39"/>
    </row>
    <row r="68" spans="14:14" ht="12.75" hidden="1" customHeight="1">
      <c r="N68" s="39"/>
    </row>
    <row r="69" spans="14:14" ht="12.75" hidden="1" customHeight="1">
      <c r="N69" s="39"/>
    </row>
    <row r="70" spans="14:14" ht="12.75" hidden="1" customHeight="1">
      <c r="N70" s="39"/>
    </row>
    <row r="71" spans="14:14" ht="12.75" hidden="1" customHeight="1">
      <c r="N71" s="39"/>
    </row>
    <row r="72" spans="14:14" ht="12.75" hidden="1" customHeight="1">
      <c r="N72" s="39"/>
    </row>
    <row r="73" spans="14:14" ht="12.75" hidden="1" customHeight="1">
      <c r="N73" s="39"/>
    </row>
  </sheetData>
  <customSheetViews>
    <customSheetView guid="{768F8DC1-3352-462A-98AE-14AF480209F4}" scale="70">
      <selection activeCell="Y13" sqref="Y13:Z17"/>
      <rowBreaks count="1" manualBreakCount="1">
        <brk id="43" max="26" man="1"/>
      </rowBreaks>
      <pageMargins left="0.74803149606299213" right="0.74803149606299213" top="0.98425196850393704" bottom="0.98425196850393704" header="0.51181102362204722" footer="0.51181102362204722"/>
      <pageSetup paperSize="9" scale="75" orientation="landscape" horizontalDpi="300" verticalDpi="300" r:id="rId1"/>
      <headerFooter alignWithMargins="0"/>
    </customSheetView>
    <customSheetView guid="{228D09B6-3531-4507-8A31-647A283FFA49}" scale="75" showPageBreaks="1" printArea="1">
      <selection activeCell="AC38" sqref="AC38"/>
      <rowBreaks count="1" manualBreakCount="1">
        <brk id="43" max="26" man="1"/>
      </rowBreaks>
      <pageMargins left="0.74803149606299213" right="0.74803149606299213" top="0.98425196850393704" bottom="0.98425196850393704" header="0.51181102362204722" footer="0.51181102362204722"/>
      <pageSetup paperSize="9" scale="75" orientation="landscape" horizontalDpi="300" verticalDpi="300" r:id="rId2"/>
      <headerFooter alignWithMargins="0"/>
    </customSheetView>
    <customSheetView guid="{0FC591D5-E402-4663-AA70-CB2D2E8A9CC2}" scale="75" showPageBreaks="1" printArea="1">
      <rowBreaks count="1" manualBreakCount="1">
        <brk id="43" max="26" man="1"/>
      </rowBreaks>
      <pageMargins left="0.74803149606299213" right="0.74803149606299213" top="0.98425196850393704" bottom="0.98425196850393704" header="0.51181102362204722" footer="0.51181102362204722"/>
      <pageSetup paperSize="9" scale="75" orientation="landscape" horizontalDpi="300" verticalDpi="300" r:id="rId3"/>
      <headerFooter alignWithMargins="0"/>
    </customSheetView>
    <customSheetView guid="{DA98A76E-FFA3-4280-AA52-E6A86D9D0ADD}" showPageBreaks="1" printArea="1" view="pageBreakPreview" showRuler="0" topLeftCell="A5">
      <selection activeCell="A40" sqref="A40"/>
      <rowBreaks count="1" manualBreakCount="1">
        <brk id="44" max="26" man="1"/>
      </rowBreaks>
      <pageMargins left="0.74803149606299213" right="0.74803149606299213" top="0.98425196850393704" bottom="0.98425196850393704" header="0.51181102362204722" footer="0.51181102362204722"/>
      <pageSetup paperSize="9" scale="66" orientation="landscape" horizontalDpi="300" verticalDpi="300" r:id="rId4"/>
      <headerFooter alignWithMargins="0"/>
    </customSheetView>
    <customSheetView guid="{AB2FBBA7-7273-4E46-B018-95850B8AC0D4}" scale="70" showPageBreaks="1" printArea="1">
      <rowBreaks count="1" manualBreakCount="1">
        <brk id="43" max="26" man="1"/>
      </rowBreaks>
      <pageMargins left="0.74803149606299213" right="0.74803149606299213" top="0.98425196850393704" bottom="0.98425196850393704" header="0.51181102362204722" footer="0.51181102362204722"/>
      <pageSetup paperSize="9" scale="75" orientation="landscape" horizontalDpi="300" verticalDpi="300" r:id="rId5"/>
      <headerFooter alignWithMargins="0"/>
    </customSheetView>
  </customSheetViews>
  <mergeCells count="25">
    <mergeCell ref="A2:N2"/>
    <mergeCell ref="A1:N1"/>
    <mergeCell ref="A3:N3"/>
    <mergeCell ref="A5:N5"/>
    <mergeCell ref="A28:N28"/>
    <mergeCell ref="A15:N15"/>
    <mergeCell ref="A4:N4"/>
    <mergeCell ref="C7:C13"/>
    <mergeCell ref="B6:B13"/>
    <mergeCell ref="L7:L13"/>
    <mergeCell ref="M7:M13"/>
    <mergeCell ref="G7:G13"/>
    <mergeCell ref="A38:N38"/>
    <mergeCell ref="A6:A13"/>
    <mergeCell ref="A16:N16"/>
    <mergeCell ref="K7:K13"/>
    <mergeCell ref="J7:J13"/>
    <mergeCell ref="I7:I13"/>
    <mergeCell ref="H7:H13"/>
    <mergeCell ref="F7:F13"/>
    <mergeCell ref="E7:E13"/>
    <mergeCell ref="D7:D13"/>
    <mergeCell ref="C6:F6"/>
    <mergeCell ref="N6:N13"/>
    <mergeCell ref="H6:M6"/>
  </mergeCells>
  <phoneticPr fontId="0" type="noConversion"/>
  <printOptions horizontalCentered="1" verticalCentered="1"/>
  <pageMargins left="3.937007874015748E-2" right="3.937007874015748E-2" top="0.74803149606299213" bottom="0" header="0.31496062992125984" footer="0.11811023622047245"/>
  <pageSetup paperSize="9" scale="48" orientation="landscape" r:id="rId6"/>
  <headerFooter>
    <oddFooter xml:space="preserve">&amp;R  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showGridLines="0" view="pageBreakPreview" topLeftCell="A4" zoomScaleNormal="100" zoomScaleSheetLayoutView="100" workbookViewId="0">
      <selection activeCell="A14" sqref="A14"/>
    </sheetView>
  </sheetViews>
  <sheetFormatPr defaultColWidth="10.28515625" defaultRowHeight="12.75"/>
  <cols>
    <col min="1" max="2" width="50.7109375" style="2" customWidth="1"/>
    <col min="3" max="3" width="15.7109375" style="2" customWidth="1"/>
    <col min="4" max="5" width="19" style="2" customWidth="1"/>
    <col min="6" max="6" width="22.28515625" style="2" customWidth="1"/>
    <col min="7" max="16384" width="10.28515625" style="2"/>
  </cols>
  <sheetData>
    <row r="1" spans="1:6" ht="20.25" customHeight="1" thickBot="1">
      <c r="A1" s="204" t="s">
        <v>144</v>
      </c>
      <c r="B1" s="205"/>
      <c r="C1" s="205"/>
      <c r="D1" s="205"/>
      <c r="E1" s="64"/>
      <c r="F1" s="65"/>
    </row>
    <row r="2" spans="1:6" ht="23.25" customHeight="1">
      <c r="A2" s="206" t="s">
        <v>15</v>
      </c>
      <c r="B2" s="207"/>
      <c r="C2" s="207"/>
      <c r="D2" s="207"/>
      <c r="E2" s="62"/>
      <c r="F2" s="63"/>
    </row>
    <row r="3" spans="1:6" ht="19.5" customHeight="1">
      <c r="A3" s="208" t="s">
        <v>16</v>
      </c>
      <c r="B3" s="209"/>
      <c r="C3" s="209"/>
      <c r="D3" s="209"/>
      <c r="E3" s="62"/>
      <c r="F3" s="63"/>
    </row>
    <row r="4" spans="1:6" ht="27.75" customHeight="1" thickBot="1">
      <c r="A4" s="208" t="s">
        <v>20</v>
      </c>
      <c r="B4" s="209"/>
      <c r="C4" s="209"/>
      <c r="D4" s="210"/>
    </row>
    <row r="5" spans="1:6" ht="12.75" customHeight="1">
      <c r="A5" s="190" t="s">
        <v>6</v>
      </c>
      <c r="B5" s="193" t="s">
        <v>120</v>
      </c>
      <c r="C5" s="193" t="s">
        <v>97</v>
      </c>
      <c r="D5" s="185" t="s">
        <v>117</v>
      </c>
      <c r="E5" s="185" t="s">
        <v>118</v>
      </c>
      <c r="F5" s="185" t="s">
        <v>119</v>
      </c>
    </row>
    <row r="6" spans="1:6">
      <c r="A6" s="191"/>
      <c r="B6" s="194"/>
      <c r="C6" s="194"/>
      <c r="D6" s="186"/>
      <c r="E6" s="186"/>
      <c r="F6" s="186"/>
    </row>
    <row r="7" spans="1:6">
      <c r="A7" s="191"/>
      <c r="B7" s="194"/>
      <c r="C7" s="194"/>
      <c r="D7" s="186"/>
      <c r="E7" s="186"/>
      <c r="F7" s="186"/>
    </row>
    <row r="8" spans="1:6">
      <c r="A8" s="192"/>
      <c r="B8" s="194"/>
      <c r="C8" s="194"/>
      <c r="D8" s="186"/>
      <c r="E8" s="186"/>
      <c r="F8" s="186"/>
    </row>
    <row r="9" spans="1:6" ht="13.5" thickBot="1">
      <c r="A9" s="40">
        <v>1</v>
      </c>
      <c r="B9" s="41">
        <v>2</v>
      </c>
      <c r="C9" s="41">
        <v>3</v>
      </c>
      <c r="D9" s="42">
        <v>4</v>
      </c>
      <c r="E9" s="59">
        <v>5</v>
      </c>
      <c r="F9" s="59">
        <v>6</v>
      </c>
    </row>
    <row r="10" spans="1:6" ht="18" customHeight="1">
      <c r="A10" s="195" t="s">
        <v>24</v>
      </c>
      <c r="B10" s="196"/>
      <c r="C10" s="196"/>
      <c r="D10" s="197"/>
      <c r="E10" s="66"/>
      <c r="F10" s="66"/>
    </row>
    <row r="11" spans="1:6" ht="27" customHeight="1" thickBot="1">
      <c r="A11" s="198" t="s">
        <v>27</v>
      </c>
      <c r="B11" s="199"/>
      <c r="C11" s="199"/>
      <c r="D11" s="200"/>
      <c r="E11" s="67"/>
      <c r="F11" s="67"/>
    </row>
    <row r="12" spans="1:6" ht="30" customHeight="1">
      <c r="A12" s="201" t="s">
        <v>28</v>
      </c>
      <c r="B12" s="202"/>
      <c r="C12" s="203"/>
      <c r="D12" s="60"/>
      <c r="E12" s="61"/>
      <c r="F12" s="61"/>
    </row>
    <row r="13" spans="1:6" ht="24" customHeight="1">
      <c r="A13" s="187" t="s">
        <v>26</v>
      </c>
      <c r="B13" s="188"/>
      <c r="C13" s="188"/>
      <c r="D13" s="189"/>
      <c r="E13" s="68"/>
      <c r="F13" s="69"/>
    </row>
    <row r="14" spans="1:6" ht="131.25" customHeight="1">
      <c r="A14" s="98" t="s">
        <v>21</v>
      </c>
      <c r="B14" s="99" t="s">
        <v>134</v>
      </c>
      <c r="C14" s="55" t="s">
        <v>18</v>
      </c>
      <c r="D14" s="100" t="s">
        <v>18</v>
      </c>
      <c r="E14" s="100" t="s">
        <v>18</v>
      </c>
      <c r="F14" s="102" t="s">
        <v>136</v>
      </c>
    </row>
    <row r="15" spans="1:6" ht="63" customHeight="1">
      <c r="A15" s="101" t="s">
        <v>135</v>
      </c>
    </row>
    <row r="16" spans="1:6" hidden="1"/>
  </sheetData>
  <mergeCells count="14">
    <mergeCell ref="A1:D1"/>
    <mergeCell ref="A2:D2"/>
    <mergeCell ref="A4:D4"/>
    <mergeCell ref="A3:D3"/>
    <mergeCell ref="E5:E8"/>
    <mergeCell ref="F5:F8"/>
    <mergeCell ref="A13:D13"/>
    <mergeCell ref="A5:A8"/>
    <mergeCell ref="B5:B8"/>
    <mergeCell ref="C5:C8"/>
    <mergeCell ref="D5:D8"/>
    <mergeCell ref="A10:D10"/>
    <mergeCell ref="A11:D11"/>
    <mergeCell ref="A12:C12"/>
  </mergeCells>
  <printOptions horizontalCentered="1" verticalCentered="1"/>
  <pageMargins left="0.31496062992125984" right="0.31496062992125984" top="0.35433070866141736" bottom="0.35433070866141736" header="0.19685039370078741" footer="0.19685039370078741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showGridLines="0" view="pageBreakPreview" topLeftCell="A20" zoomScaleNormal="100" zoomScaleSheetLayoutView="100" workbookViewId="0">
      <selection activeCell="B18" sqref="B18"/>
    </sheetView>
  </sheetViews>
  <sheetFormatPr defaultRowHeight="12.75"/>
  <cols>
    <col min="1" max="1" width="50.7109375" customWidth="1"/>
    <col min="2" max="2" width="45.42578125" customWidth="1"/>
    <col min="3" max="3" width="21.85546875" customWidth="1"/>
    <col min="4" max="4" width="18.42578125" customWidth="1"/>
    <col min="5" max="5" width="18" customWidth="1"/>
    <col min="6" max="6" width="15.7109375" customWidth="1"/>
    <col min="7" max="17" width="3.28515625" customWidth="1"/>
    <col min="18" max="19" width="15.7109375" customWidth="1"/>
  </cols>
  <sheetData>
    <row r="1" spans="1:6" ht="39" customHeight="1">
      <c r="A1" s="214" t="s">
        <v>150</v>
      </c>
      <c r="B1" s="215"/>
      <c r="C1" s="215"/>
      <c r="D1" s="215"/>
      <c r="E1" s="215"/>
      <c r="F1" s="216"/>
    </row>
    <row r="2" spans="1:6" ht="18.75" customHeight="1">
      <c r="A2" s="225" t="s">
        <v>15</v>
      </c>
      <c r="B2" s="209"/>
      <c r="C2" s="210"/>
      <c r="D2" s="72"/>
      <c r="E2" s="72"/>
      <c r="F2" s="71"/>
    </row>
    <row r="3" spans="1:6" ht="21" customHeight="1">
      <c r="A3" s="226" t="s">
        <v>16</v>
      </c>
      <c r="B3" s="227"/>
      <c r="C3" s="227"/>
      <c r="D3" s="70"/>
      <c r="E3" s="72"/>
      <c r="F3" s="71"/>
    </row>
    <row r="4" spans="1:6" ht="32.25" customHeight="1" thickBot="1">
      <c r="A4" s="208" t="s">
        <v>20</v>
      </c>
      <c r="B4" s="209"/>
      <c r="C4" s="209"/>
      <c r="D4" s="70"/>
      <c r="E4" s="72"/>
      <c r="F4" s="71"/>
    </row>
    <row r="5" spans="1:6">
      <c r="A5" s="230" t="s">
        <v>7</v>
      </c>
      <c r="B5" s="181" t="s">
        <v>126</v>
      </c>
      <c r="C5" s="159" t="s">
        <v>121</v>
      </c>
      <c r="D5" s="219" t="s">
        <v>122</v>
      </c>
      <c r="E5" s="222" t="s">
        <v>123</v>
      </c>
      <c r="F5" s="222" t="s">
        <v>124</v>
      </c>
    </row>
    <row r="6" spans="1:6" ht="12.75" customHeight="1">
      <c r="A6" s="231"/>
      <c r="B6" s="233"/>
      <c r="C6" s="223"/>
      <c r="D6" s="220"/>
      <c r="E6" s="223"/>
      <c r="F6" s="223"/>
    </row>
    <row r="7" spans="1:6">
      <c r="A7" s="231"/>
      <c r="B7" s="233"/>
      <c r="C7" s="223"/>
      <c r="D7" s="220"/>
      <c r="E7" s="223"/>
      <c r="F7" s="223"/>
    </row>
    <row r="8" spans="1:6">
      <c r="A8" s="232"/>
      <c r="B8" s="234"/>
      <c r="C8" s="224"/>
      <c r="D8" s="221"/>
      <c r="E8" s="224"/>
      <c r="F8" s="224"/>
    </row>
    <row r="9" spans="1:6" ht="13.5" thickBot="1">
      <c r="A9" s="5">
        <v>1</v>
      </c>
      <c r="B9" s="6">
        <v>2</v>
      </c>
      <c r="C9" s="7">
        <v>3</v>
      </c>
      <c r="D9" s="86">
        <v>4</v>
      </c>
      <c r="E9" s="87">
        <v>5</v>
      </c>
      <c r="F9" s="87">
        <v>6</v>
      </c>
    </row>
    <row r="10" spans="1:6" ht="27" customHeight="1" thickBot="1">
      <c r="A10" s="228" t="s">
        <v>24</v>
      </c>
      <c r="B10" s="229"/>
      <c r="C10" s="229"/>
      <c r="D10" s="84"/>
      <c r="E10" s="84"/>
      <c r="F10" s="85"/>
    </row>
    <row r="11" spans="1:6" ht="24" customHeight="1">
      <c r="A11" s="211" t="s">
        <v>29</v>
      </c>
      <c r="B11" s="212"/>
      <c r="C11" s="213"/>
      <c r="D11" s="82"/>
      <c r="E11" s="82"/>
      <c r="F11" s="83"/>
    </row>
    <row r="12" spans="1:6" ht="71.25">
      <c r="A12" s="46" t="s">
        <v>112</v>
      </c>
      <c r="B12" s="47" t="s">
        <v>131</v>
      </c>
      <c r="C12" s="34" t="s">
        <v>18</v>
      </c>
      <c r="D12" s="88" t="s">
        <v>18</v>
      </c>
      <c r="E12" s="79" t="s">
        <v>125</v>
      </c>
      <c r="F12" s="79" t="s">
        <v>19</v>
      </c>
    </row>
    <row r="13" spans="1:6" ht="71.25">
      <c r="A13" s="46" t="s">
        <v>152</v>
      </c>
      <c r="B13" s="90" t="s">
        <v>131</v>
      </c>
      <c r="C13" s="34" t="s">
        <v>18</v>
      </c>
      <c r="D13" s="79" t="s">
        <v>18</v>
      </c>
      <c r="E13" s="79" t="s">
        <v>125</v>
      </c>
      <c r="F13" s="79" t="s">
        <v>19</v>
      </c>
    </row>
    <row r="14" spans="1:6" ht="71.25">
      <c r="A14" s="46" t="s">
        <v>66</v>
      </c>
      <c r="B14" s="90" t="s">
        <v>131</v>
      </c>
      <c r="C14" s="34" t="s">
        <v>18</v>
      </c>
      <c r="D14" s="79" t="s">
        <v>18</v>
      </c>
      <c r="E14" s="79" t="s">
        <v>125</v>
      </c>
      <c r="F14" s="79" t="s">
        <v>19</v>
      </c>
    </row>
    <row r="15" spans="1:6" ht="71.25">
      <c r="A15" s="46" t="s">
        <v>67</v>
      </c>
      <c r="B15" s="90" t="s">
        <v>131</v>
      </c>
      <c r="C15" s="34" t="s">
        <v>18</v>
      </c>
      <c r="D15" s="79" t="s">
        <v>18</v>
      </c>
      <c r="E15" s="79" t="s">
        <v>125</v>
      </c>
      <c r="F15" s="79" t="s">
        <v>111</v>
      </c>
    </row>
    <row r="16" spans="1:6" ht="71.25">
      <c r="A16" s="46" t="s">
        <v>89</v>
      </c>
      <c r="B16" s="90" t="s">
        <v>131</v>
      </c>
      <c r="C16" s="56" t="s">
        <v>125</v>
      </c>
      <c r="D16" s="80" t="s">
        <v>18</v>
      </c>
      <c r="E16" s="80" t="s">
        <v>125</v>
      </c>
      <c r="F16" s="80" t="s">
        <v>111</v>
      </c>
    </row>
    <row r="17" spans="1:6" ht="71.25">
      <c r="A17" s="46" t="s">
        <v>113</v>
      </c>
      <c r="B17" s="90" t="s">
        <v>131</v>
      </c>
      <c r="C17" s="56" t="s">
        <v>18</v>
      </c>
      <c r="D17" s="80" t="s">
        <v>18</v>
      </c>
      <c r="E17" s="80" t="s">
        <v>125</v>
      </c>
      <c r="F17" s="80" t="s">
        <v>19</v>
      </c>
    </row>
    <row r="18" spans="1:6" ht="71.25">
      <c r="A18" s="46" t="s">
        <v>68</v>
      </c>
      <c r="B18" s="53" t="s">
        <v>131</v>
      </c>
      <c r="C18" s="34" t="s">
        <v>18</v>
      </c>
      <c r="D18" s="79" t="s">
        <v>18</v>
      </c>
      <c r="E18" s="79" t="s">
        <v>125</v>
      </c>
      <c r="F18" s="79" t="s">
        <v>19</v>
      </c>
    </row>
    <row r="19" spans="1:6" ht="71.25">
      <c r="A19" s="46" t="s">
        <v>153</v>
      </c>
      <c r="B19" s="90" t="s">
        <v>131</v>
      </c>
      <c r="C19" s="34" t="s">
        <v>18</v>
      </c>
      <c r="D19" s="79" t="s">
        <v>18</v>
      </c>
      <c r="E19" s="79" t="s">
        <v>125</v>
      </c>
      <c r="F19" s="79" t="s">
        <v>19</v>
      </c>
    </row>
    <row r="20" spans="1:6" ht="31.5" customHeight="1">
      <c r="A20" s="217" t="s">
        <v>30</v>
      </c>
      <c r="B20" s="218"/>
      <c r="C20" s="218"/>
      <c r="D20" s="218"/>
      <c r="E20" s="218"/>
      <c r="F20" s="218"/>
    </row>
    <row r="21" spans="1:6" ht="96.75" customHeight="1">
      <c r="A21" s="47" t="s">
        <v>69</v>
      </c>
      <c r="B21" s="28" t="s">
        <v>132</v>
      </c>
      <c r="C21" s="29" t="s">
        <v>18</v>
      </c>
      <c r="D21" s="114" t="s">
        <v>18</v>
      </c>
      <c r="E21" s="114" t="s">
        <v>125</v>
      </c>
      <c r="F21" s="114" t="s">
        <v>111</v>
      </c>
    </row>
    <row r="22" spans="1:6" ht="34.5" customHeight="1">
      <c r="A22" s="188" t="s">
        <v>26</v>
      </c>
      <c r="B22" s="188"/>
      <c r="C22" s="188"/>
      <c r="D22" s="188"/>
      <c r="E22" s="188"/>
      <c r="F22" s="188"/>
    </row>
    <row r="23" spans="1:6" ht="41.25" customHeight="1">
      <c r="A23" s="57" t="s">
        <v>114</v>
      </c>
      <c r="B23" s="47" t="s">
        <v>65</v>
      </c>
      <c r="C23" s="14" t="s">
        <v>18</v>
      </c>
      <c r="D23" s="81" t="s">
        <v>18</v>
      </c>
      <c r="E23" s="81" t="s">
        <v>125</v>
      </c>
      <c r="F23" s="81" t="s">
        <v>19</v>
      </c>
    </row>
    <row r="24" spans="1:6" ht="81" customHeight="1">
      <c r="A24" s="97" t="s">
        <v>133</v>
      </c>
    </row>
  </sheetData>
  <mergeCells count="14">
    <mergeCell ref="A11:C11"/>
    <mergeCell ref="A1:F1"/>
    <mergeCell ref="A22:F22"/>
    <mergeCell ref="A20:F20"/>
    <mergeCell ref="D5:D8"/>
    <mergeCell ref="E5:E8"/>
    <mergeCell ref="F5:F8"/>
    <mergeCell ref="A2:C2"/>
    <mergeCell ref="A4:C4"/>
    <mergeCell ref="A3:C3"/>
    <mergeCell ref="A10:C10"/>
    <mergeCell ref="A5:A8"/>
    <mergeCell ref="B5:B8"/>
    <mergeCell ref="C5:C8"/>
  </mergeCells>
  <printOptions horizontalCentered="1" verticalCentered="1"/>
  <pageMargins left="0.31496062992125984" right="0.31496062992125984" top="0.35433070866141736" bottom="0.35433070866141736" header="0.19685039370078741" footer="0.19685039370078741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view="pageBreakPreview" zoomScaleNormal="100" zoomScaleSheetLayoutView="100" workbookViewId="0">
      <selection activeCell="D11" sqref="D11"/>
    </sheetView>
  </sheetViews>
  <sheetFormatPr defaultRowHeight="12.75"/>
  <cols>
    <col min="1" max="1" width="34.140625" customWidth="1"/>
    <col min="2" max="2" width="40.140625" customWidth="1"/>
    <col min="3" max="3" width="19.85546875" customWidth="1"/>
    <col min="4" max="4" width="19.7109375" customWidth="1"/>
    <col min="5" max="5" width="16.42578125" customWidth="1"/>
    <col min="6" max="6" width="14.7109375" customWidth="1"/>
  </cols>
  <sheetData>
    <row r="1" spans="1:6" ht="34.5" customHeight="1">
      <c r="A1" s="238" t="s">
        <v>149</v>
      </c>
      <c r="B1" s="239"/>
      <c r="C1" s="239"/>
      <c r="D1" s="73"/>
      <c r="E1" s="73"/>
      <c r="F1" s="74"/>
    </row>
    <row r="2" spans="1:6" ht="15">
      <c r="A2" s="225" t="s">
        <v>90</v>
      </c>
      <c r="B2" s="209"/>
      <c r="C2" s="209"/>
      <c r="D2" s="72"/>
      <c r="E2" s="72"/>
      <c r="F2" s="71"/>
    </row>
    <row r="3" spans="1:6" ht="23.25" customHeight="1">
      <c r="A3" s="225" t="s">
        <v>91</v>
      </c>
      <c r="B3" s="209"/>
      <c r="C3" s="209"/>
      <c r="D3" s="72"/>
      <c r="E3" s="72"/>
      <c r="F3" s="71"/>
    </row>
    <row r="4" spans="1:6" ht="33" customHeight="1">
      <c r="A4" s="225" t="s">
        <v>92</v>
      </c>
      <c r="B4" s="209"/>
      <c r="C4" s="209"/>
      <c r="D4" s="72"/>
      <c r="E4" s="72"/>
      <c r="F4" s="71"/>
    </row>
    <row r="5" spans="1:6" ht="12.75" customHeight="1">
      <c r="A5" s="231" t="s">
        <v>8</v>
      </c>
      <c r="B5" s="233" t="s">
        <v>127</v>
      </c>
      <c r="C5" s="223" t="s">
        <v>128</v>
      </c>
      <c r="D5" s="223" t="s">
        <v>129</v>
      </c>
      <c r="E5" s="223" t="s">
        <v>130</v>
      </c>
      <c r="F5" s="223" t="s">
        <v>124</v>
      </c>
    </row>
    <row r="6" spans="1:6">
      <c r="A6" s="231"/>
      <c r="B6" s="233"/>
      <c r="C6" s="223"/>
      <c r="D6" s="223"/>
      <c r="E6" s="223"/>
      <c r="F6" s="223"/>
    </row>
    <row r="7" spans="1:6">
      <c r="A7" s="231"/>
      <c r="B7" s="233"/>
      <c r="C7" s="223"/>
      <c r="D7" s="223"/>
      <c r="E7" s="223"/>
      <c r="F7" s="223"/>
    </row>
    <row r="8" spans="1:6">
      <c r="A8" s="240"/>
      <c r="B8" s="241"/>
      <c r="C8" s="235"/>
      <c r="D8" s="235"/>
      <c r="E8" s="235"/>
      <c r="F8" s="235"/>
    </row>
    <row r="9" spans="1:6" ht="13.5" thickBot="1">
      <c r="A9" s="8">
        <v>1</v>
      </c>
      <c r="B9" s="9">
        <v>2</v>
      </c>
      <c r="C9" s="10">
        <v>3</v>
      </c>
      <c r="D9" s="89">
        <v>4</v>
      </c>
      <c r="E9" s="89">
        <v>5</v>
      </c>
      <c r="F9" s="89">
        <v>6</v>
      </c>
    </row>
    <row r="10" spans="1:6" ht="24.75" customHeight="1">
      <c r="A10" s="242" t="s">
        <v>93</v>
      </c>
      <c r="B10" s="196"/>
      <c r="C10" s="197"/>
      <c r="D10" s="75"/>
      <c r="E10" s="76"/>
      <c r="F10" s="77"/>
    </row>
    <row r="11" spans="1:6" ht="27.75" customHeight="1">
      <c r="A11" s="236" t="s">
        <v>94</v>
      </c>
      <c r="B11" s="188"/>
      <c r="C11" s="237"/>
      <c r="D11" s="78"/>
      <c r="E11" s="78"/>
      <c r="F11" s="78"/>
    </row>
    <row r="12" spans="1:6" ht="126.75" customHeight="1">
      <c r="A12" s="43" t="s">
        <v>104</v>
      </c>
      <c r="B12" s="44" t="s">
        <v>105</v>
      </c>
      <c r="C12" s="54" t="s">
        <v>106</v>
      </c>
      <c r="D12" s="54" t="s">
        <v>106</v>
      </c>
      <c r="E12" s="54" t="s">
        <v>106</v>
      </c>
      <c r="F12" s="54" t="s">
        <v>106</v>
      </c>
    </row>
    <row r="13" spans="1:6" ht="244.5" customHeight="1"/>
    <row r="14" spans="1:6" ht="244.5" customHeight="1"/>
    <row r="15" spans="1:6" ht="244.5" customHeight="1"/>
    <row r="16" spans="1:6" ht="244.5" customHeight="1"/>
    <row r="17" ht="244.5" customHeight="1"/>
    <row r="18" ht="244.5" customHeight="1"/>
  </sheetData>
  <mergeCells count="12">
    <mergeCell ref="D5:D8"/>
    <mergeCell ref="E5:E8"/>
    <mergeCell ref="F5:F8"/>
    <mergeCell ref="A11:C11"/>
    <mergeCell ref="A1:C1"/>
    <mergeCell ref="A2:C2"/>
    <mergeCell ref="A3:C3"/>
    <mergeCell ref="A5:A8"/>
    <mergeCell ref="B5:B8"/>
    <mergeCell ref="C5:C8"/>
    <mergeCell ref="A4:C4"/>
    <mergeCell ref="A10:C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"/>
  <sheetViews>
    <sheetView tabSelected="1" workbookViewId="0">
      <selection activeCell="A17" sqref="A17:C17"/>
    </sheetView>
  </sheetViews>
  <sheetFormatPr defaultRowHeight="12.75"/>
  <cols>
    <col min="1" max="2" width="50.7109375" customWidth="1"/>
    <col min="3" max="3" width="30.7109375" customWidth="1"/>
  </cols>
  <sheetData>
    <row r="1" spans="1:3" ht="15" thickBot="1">
      <c r="A1" s="246" t="s">
        <v>148</v>
      </c>
      <c r="B1" s="247"/>
      <c r="C1" s="248"/>
    </row>
    <row r="2" spans="1:3" ht="19.5" customHeight="1">
      <c r="A2" s="206" t="s">
        <v>15</v>
      </c>
      <c r="B2" s="207"/>
      <c r="C2" s="249"/>
    </row>
    <row r="3" spans="1:3" ht="17.25" customHeight="1">
      <c r="A3" s="208" t="s">
        <v>16</v>
      </c>
      <c r="B3" s="209"/>
      <c r="C3" s="210"/>
    </row>
    <row r="4" spans="1:3" ht="31.5" customHeight="1" thickBot="1">
      <c r="A4" s="208" t="s">
        <v>20</v>
      </c>
      <c r="B4" s="250"/>
      <c r="C4" s="251"/>
    </row>
    <row r="5" spans="1:3">
      <c r="A5" s="252" t="s">
        <v>98</v>
      </c>
      <c r="B5" s="255" t="s">
        <v>99</v>
      </c>
      <c r="C5" s="258" t="s">
        <v>100</v>
      </c>
    </row>
    <row r="6" spans="1:3">
      <c r="A6" s="253"/>
      <c r="B6" s="256"/>
      <c r="C6" s="259"/>
    </row>
    <row r="7" spans="1:3">
      <c r="A7" s="254"/>
      <c r="B7" s="257"/>
      <c r="C7" s="260"/>
    </row>
    <row r="8" spans="1:3" ht="22.5" customHeight="1" thickBot="1">
      <c r="A8" s="48">
        <v>1</v>
      </c>
      <c r="B8" s="49">
        <v>2</v>
      </c>
      <c r="C8" s="50">
        <v>3</v>
      </c>
    </row>
    <row r="9" spans="1:3" ht="16.5" customHeight="1">
      <c r="A9" s="242" t="s">
        <v>93</v>
      </c>
      <c r="B9" s="196"/>
      <c r="C9" s="261"/>
    </row>
    <row r="10" spans="1:3" ht="19.5" customHeight="1" thickBot="1">
      <c r="A10" s="236" t="s">
        <v>25</v>
      </c>
      <c r="B10" s="188"/>
      <c r="C10" s="237"/>
    </row>
    <row r="11" spans="1:3" ht="19.5" customHeight="1">
      <c r="A11" s="262" t="s">
        <v>28</v>
      </c>
      <c r="B11" s="263"/>
      <c r="C11" s="264"/>
    </row>
    <row r="12" spans="1:3" ht="18.75" customHeight="1">
      <c r="A12" s="188" t="s">
        <v>26</v>
      </c>
      <c r="B12" s="188"/>
      <c r="C12" s="188"/>
    </row>
    <row r="13" spans="1:3" ht="43.5" customHeight="1">
      <c r="A13" s="45" t="s">
        <v>102</v>
      </c>
      <c r="B13" s="29" t="s">
        <v>101</v>
      </c>
      <c r="C13" s="29" t="s">
        <v>101</v>
      </c>
    </row>
    <row r="14" spans="1:3" ht="14.25">
      <c r="A14" s="51"/>
      <c r="B14" s="52"/>
      <c r="C14" s="52"/>
    </row>
    <row r="15" spans="1:3" ht="15" thickBot="1">
      <c r="A15" s="37"/>
      <c r="B15" s="37"/>
      <c r="C15" s="37"/>
    </row>
    <row r="16" spans="1:3" ht="15">
      <c r="A16" s="206" t="s">
        <v>103</v>
      </c>
      <c r="B16" s="207"/>
      <c r="C16" s="249"/>
    </row>
    <row r="17" spans="1:3" ht="36.75" customHeight="1">
      <c r="A17" s="243" t="s">
        <v>154</v>
      </c>
      <c r="B17" s="244"/>
      <c r="C17" s="245"/>
    </row>
  </sheetData>
  <mergeCells count="13">
    <mergeCell ref="A17:C17"/>
    <mergeCell ref="A1:C1"/>
    <mergeCell ref="A2:C2"/>
    <mergeCell ref="A3:C3"/>
    <mergeCell ref="A4:C4"/>
    <mergeCell ref="A5:A7"/>
    <mergeCell ref="B5:B7"/>
    <mergeCell ref="C5:C7"/>
    <mergeCell ref="A9:C9"/>
    <mergeCell ref="A10:C10"/>
    <mergeCell ref="A12:C12"/>
    <mergeCell ref="A11:C11"/>
    <mergeCell ref="A16:C1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2010-07-27T14:33:34Z</outs:dateTime>
      <outs:isPinned>true</outs:isPinned>
    </outs:relatedDate>
    <outs:relatedDate>
      <outs:type>2</outs:type>
      <outs:displayName>Created</outs:displayName>
      <outs:dateTime>2008-11-25T07:32:53Z</outs:dateTime>
      <outs:isPinned>true</outs:isPinned>
    </outs:relatedDate>
    <outs:relatedDate>
      <outs:type>4</outs:type>
      <outs:displayName>Last Printed</outs:displayName>
      <outs:dateTime>2010-07-23T14:15:40Z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Korisnik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Toni Santic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44376756-A513-4571-947A-DD28A650F167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Tabela Akcioni plan ALMBiH 2021</vt:lpstr>
      <vt:lpstr>Tabela zakona 2021</vt:lpstr>
      <vt:lpstr>Tabela podzakonskih akata 2021</vt:lpstr>
      <vt:lpstr>Tabela međunarodni ugovori 2021</vt:lpstr>
      <vt:lpstr>Tabela javnih investicija 2021</vt:lpstr>
      <vt:lpstr>'Tabela Akcioni plan ALMBiH 2021'!Print_Area</vt:lpstr>
      <vt:lpstr>'Tabela međunarodni ugovori 2021'!Print_Area</vt:lpstr>
      <vt:lpstr>'Tabela podzakonskih akata 2021'!Print_Area</vt:lpstr>
      <vt:lpstr>'Tabela zakona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Rankica</cp:lastModifiedBy>
  <cp:lastPrinted>2020-11-23T07:15:13Z</cp:lastPrinted>
  <dcterms:created xsi:type="dcterms:W3CDTF">2008-11-25T07:32:53Z</dcterms:created>
  <dcterms:modified xsi:type="dcterms:W3CDTF">2023-09-30T21:05:41Z</dcterms:modified>
</cp:coreProperties>
</file>